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SEVFS4\Crown\shared\URIC\3-Operations\Finance\Budget\"/>
    </mc:Choice>
  </mc:AlternateContent>
  <bookViews>
    <workbookView xWindow="0" yWindow="0" windowWidth="20700" windowHeight="8430" activeTab="2"/>
  </bookViews>
  <sheets>
    <sheet name="Qtr" sheetId="1" r:id="rId1"/>
    <sheet name="Transfers" sheetId="2" r:id="rId2"/>
    <sheet name="Forecast Guide" sheetId="3" r:id="rId3"/>
    <sheet name="Account Category Hierarchy" sheetId="4" r:id="rId4"/>
  </sheets>
  <externalReferences>
    <externalReference r:id="rId5"/>
  </externalReferences>
  <definedNames>
    <definedName name="_xlnm._FilterDatabase" localSheetId="3" hidden="1">'Account Category Hierarchy'!$A$1:$F$1719</definedName>
    <definedName name="_xlnm.Print_Area" localSheetId="1">Transfers!$B$1:$P$69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80" i="3" l="1"/>
  <c r="CF80" i="3"/>
  <c r="CE80" i="3"/>
  <c r="CD80" i="3"/>
  <c r="CH79" i="3"/>
  <c r="CH74" i="3"/>
  <c r="CH73" i="3"/>
  <c r="CH72" i="3"/>
  <c r="CK70" i="3"/>
  <c r="CF70" i="3"/>
  <c r="CF71" i="3" s="1"/>
  <c r="CF81" i="3" s="1"/>
  <c r="BP70" i="3"/>
  <c r="BL70" i="3"/>
  <c r="BI70" i="3"/>
  <c r="BH70" i="3"/>
  <c r="AZ70" i="3"/>
  <c r="AV70" i="3"/>
  <c r="AR70" i="3"/>
  <c r="AO70" i="3"/>
  <c r="AJ70" i="3"/>
  <c r="AF70" i="3"/>
  <c r="AC70" i="3"/>
  <c r="AB70" i="3"/>
  <c r="Q70" i="3"/>
  <c r="N70" i="3"/>
  <c r="M70" i="3"/>
  <c r="I70" i="3"/>
  <c r="CM69" i="3"/>
  <c r="CL69" i="3"/>
  <c r="CL70" i="3" s="1"/>
  <c r="CK69" i="3"/>
  <c r="CJ69" i="3"/>
  <c r="CH69" i="3"/>
  <c r="CG69" i="3"/>
  <c r="CG70" i="3" s="1"/>
  <c r="CG71" i="3" s="1"/>
  <c r="CG81" i="3" s="1"/>
  <c r="CF69" i="3"/>
  <c r="CE69" i="3"/>
  <c r="CE70" i="3" s="1"/>
  <c r="CE71" i="3" s="1"/>
  <c r="CE81" i="3" s="1"/>
  <c r="CD69" i="3"/>
  <c r="CD70" i="3" s="1"/>
  <c r="CD71" i="3" s="1"/>
  <c r="CD81" i="3" s="1"/>
  <c r="BV69" i="3"/>
  <c r="BR69" i="3"/>
  <c r="BQ69" i="3"/>
  <c r="BQ70" i="3" s="1"/>
  <c r="BP69" i="3"/>
  <c r="BN69" i="3"/>
  <c r="BM69" i="3"/>
  <c r="BM70" i="3" s="1"/>
  <c r="BL69" i="3"/>
  <c r="BJ69" i="3"/>
  <c r="BI69" i="3"/>
  <c r="BH69" i="3"/>
  <c r="BG69" i="3"/>
  <c r="AZ69" i="3"/>
  <c r="AY69" i="3"/>
  <c r="AX69" i="3"/>
  <c r="AV69" i="3"/>
  <c r="AU69" i="3"/>
  <c r="AT69" i="3"/>
  <c r="AR69" i="3"/>
  <c r="AQ69" i="3"/>
  <c r="AP69" i="3"/>
  <c r="AO69" i="3"/>
  <c r="AI69" i="3"/>
  <c r="AH69" i="3"/>
  <c r="AG69" i="3"/>
  <c r="AG70" i="3" s="1"/>
  <c r="AF69" i="3"/>
  <c r="AE69" i="3"/>
  <c r="AD69" i="3"/>
  <c r="AC69" i="3"/>
  <c r="AB69" i="3"/>
  <c r="AA69" i="3"/>
  <c r="W69" i="3"/>
  <c r="R69" i="3"/>
  <c r="Q69" i="3"/>
  <c r="P69" i="3"/>
  <c r="O69" i="3"/>
  <c r="N69" i="3"/>
  <c r="M69" i="3"/>
  <c r="L69" i="3"/>
  <c r="K69" i="3"/>
  <c r="J69" i="3"/>
  <c r="J70" i="3" s="1"/>
  <c r="I69" i="3"/>
  <c r="E69" i="3"/>
  <c r="CN68" i="3"/>
  <c r="CH68" i="3"/>
  <c r="BV68" i="3"/>
  <c r="BS68" i="3"/>
  <c r="BO68" i="3"/>
  <c r="BX68" i="3" s="1"/>
  <c r="BK68" i="3"/>
  <c r="BA68" i="3"/>
  <c r="BY68" i="3" s="1"/>
  <c r="AW68" i="3"/>
  <c r="AS68" i="3"/>
  <c r="AJ68" i="3"/>
  <c r="CN67" i="3"/>
  <c r="CH67" i="3"/>
  <c r="BV67" i="3"/>
  <c r="BS67" i="3"/>
  <c r="BS69" i="3" s="1"/>
  <c r="BO67" i="3"/>
  <c r="BK67" i="3"/>
  <c r="BA67" i="3"/>
  <c r="AW67" i="3"/>
  <c r="AW69" i="3" s="1"/>
  <c r="AW70" i="3" s="1"/>
  <c r="AS67" i="3"/>
  <c r="AS69" i="3" s="1"/>
  <c r="AS70" i="3" s="1"/>
  <c r="AJ67" i="3"/>
  <c r="AJ69" i="3" s="1"/>
  <c r="CN66" i="3"/>
  <c r="CM66" i="3"/>
  <c r="CL66" i="3"/>
  <c r="CK66" i="3"/>
  <c r="CJ66" i="3"/>
  <c r="CJ70" i="3" s="1"/>
  <c r="CH66" i="3"/>
  <c r="BR66" i="3"/>
  <c r="BQ66" i="3"/>
  <c r="BP66" i="3"/>
  <c r="BN66" i="3"/>
  <c r="BN70" i="3" s="1"/>
  <c r="BM66" i="3"/>
  <c r="BL66" i="3"/>
  <c r="BJ66" i="3"/>
  <c r="BJ70" i="3" s="1"/>
  <c r="BI66" i="3"/>
  <c r="BH66" i="3"/>
  <c r="BG66" i="3"/>
  <c r="BG70" i="3" s="1"/>
  <c r="BB66" i="3"/>
  <c r="BA66" i="3"/>
  <c r="AZ66" i="3"/>
  <c r="AY66" i="3"/>
  <c r="AY70" i="3" s="1"/>
  <c r="AX66" i="3"/>
  <c r="AX70" i="3" s="1"/>
  <c r="AW66" i="3"/>
  <c r="AV66" i="3"/>
  <c r="AU66" i="3"/>
  <c r="AU70" i="3" s="1"/>
  <c r="AT66" i="3"/>
  <c r="AT70" i="3" s="1"/>
  <c r="AS66" i="3"/>
  <c r="AR66" i="3"/>
  <c r="AQ66" i="3"/>
  <c r="AQ70" i="3" s="1"/>
  <c r="AP66" i="3"/>
  <c r="AP70" i="3" s="1"/>
  <c r="AO66" i="3"/>
  <c r="AI66" i="3"/>
  <c r="AI70" i="3" s="1"/>
  <c r="AH66" i="3"/>
  <c r="AH70" i="3" s="1"/>
  <c r="AG66" i="3"/>
  <c r="AF66" i="3"/>
  <c r="AE66" i="3"/>
  <c r="AE70" i="3" s="1"/>
  <c r="AD66" i="3"/>
  <c r="AD70" i="3" s="1"/>
  <c r="AC66" i="3"/>
  <c r="AB66" i="3"/>
  <c r="AA66" i="3"/>
  <c r="AA70" i="3" s="1"/>
  <c r="W66" i="3"/>
  <c r="W70" i="3" s="1"/>
  <c r="Q66" i="3"/>
  <c r="P66" i="3"/>
  <c r="P70" i="3" s="1"/>
  <c r="O66" i="3"/>
  <c r="N66" i="3"/>
  <c r="M66" i="3"/>
  <c r="L66" i="3"/>
  <c r="L70" i="3" s="1"/>
  <c r="K66" i="3"/>
  <c r="J66" i="3"/>
  <c r="I66" i="3"/>
  <c r="E66" i="3"/>
  <c r="E70" i="3" s="1"/>
  <c r="CN65" i="3"/>
  <c r="CH65" i="3"/>
  <c r="BV65" i="3"/>
  <c r="BS65" i="3"/>
  <c r="BY65" i="3" s="1"/>
  <c r="BO65" i="3"/>
  <c r="BX65" i="3" s="1"/>
  <c r="BK65" i="3"/>
  <c r="BT65" i="3" s="1"/>
  <c r="AJ65" i="3"/>
  <c r="R65" i="3"/>
  <c r="CN64" i="3"/>
  <c r="CH64" i="3"/>
  <c r="BV64" i="3"/>
  <c r="BV66" i="3" s="1"/>
  <c r="BV70" i="3" s="1"/>
  <c r="BS64" i="3"/>
  <c r="BS66" i="3" s="1"/>
  <c r="BS70" i="3" s="1"/>
  <c r="BO64" i="3"/>
  <c r="BX64" i="3" s="1"/>
  <c r="BK64" i="3"/>
  <c r="AJ64" i="3"/>
  <c r="AJ66" i="3" s="1"/>
  <c r="CK63" i="3"/>
  <c r="BY63" i="3"/>
  <c r="BQ63" i="3"/>
  <c r="BP63" i="3"/>
  <c r="BL63" i="3"/>
  <c r="BI63" i="3"/>
  <c r="BH63" i="3"/>
  <c r="AZ63" i="3"/>
  <c r="AV63" i="3"/>
  <c r="AR63" i="3"/>
  <c r="AO63" i="3"/>
  <c r="AF63" i="3"/>
  <c r="AC63" i="3"/>
  <c r="AB63" i="3"/>
  <c r="N63" i="3"/>
  <c r="CM62" i="3"/>
  <c r="CM63" i="3" s="1"/>
  <c r="CL62" i="3"/>
  <c r="CK62" i="3"/>
  <c r="CJ62" i="3"/>
  <c r="CJ63" i="3" s="1"/>
  <c r="BY62" i="3"/>
  <c r="BX62" i="3"/>
  <c r="BX63" i="3" s="1"/>
  <c r="BW62" i="3"/>
  <c r="BW63" i="3" s="1"/>
  <c r="BV62" i="3"/>
  <c r="BR62" i="3"/>
  <c r="BQ62" i="3"/>
  <c r="BP62" i="3"/>
  <c r="BN62" i="3"/>
  <c r="BM62" i="3"/>
  <c r="BM63" i="3" s="1"/>
  <c r="BL62" i="3"/>
  <c r="BJ62" i="3"/>
  <c r="BJ63" i="3" s="1"/>
  <c r="BI62" i="3"/>
  <c r="BH62" i="3"/>
  <c r="BG62" i="3"/>
  <c r="BG63" i="3" s="1"/>
  <c r="AZ62" i="3"/>
  <c r="AY62" i="3"/>
  <c r="AY63" i="3" s="1"/>
  <c r="AX62" i="3"/>
  <c r="AX63" i="3" s="1"/>
  <c r="AV62" i="3"/>
  <c r="AU62" i="3"/>
  <c r="AU63" i="3" s="1"/>
  <c r="AT62" i="3"/>
  <c r="AT63" i="3" s="1"/>
  <c r="AR62" i="3"/>
  <c r="AQ62" i="3"/>
  <c r="AQ63" i="3" s="1"/>
  <c r="AP62" i="3"/>
  <c r="AP63" i="3" s="1"/>
  <c r="AO62" i="3"/>
  <c r="AH62" i="3"/>
  <c r="AG62" i="3"/>
  <c r="AG63" i="3" s="1"/>
  <c r="AF62" i="3"/>
  <c r="AD62" i="3"/>
  <c r="AC62" i="3"/>
  <c r="AB62" i="3"/>
  <c r="W62" i="3"/>
  <c r="W63" i="3" s="1"/>
  <c r="P62" i="3"/>
  <c r="P63" i="3" s="1"/>
  <c r="O62" i="3"/>
  <c r="O63" i="3" s="1"/>
  <c r="N62" i="3"/>
  <c r="L62" i="3"/>
  <c r="L63" i="3" s="1"/>
  <c r="K62" i="3"/>
  <c r="J62" i="3"/>
  <c r="J63" i="3" s="1"/>
  <c r="E62" i="3"/>
  <c r="E63" i="3" s="1"/>
  <c r="CN61" i="3"/>
  <c r="CH61" i="3"/>
  <c r="BT61" i="3"/>
  <c r="BB61" i="3"/>
  <c r="AJ61" i="3"/>
  <c r="R61" i="3"/>
  <c r="CN60" i="3"/>
  <c r="CH60" i="3"/>
  <c r="BT60" i="3"/>
  <c r="BB60" i="3"/>
  <c r="AJ60" i="3"/>
  <c r="R60" i="3"/>
  <c r="BZ60" i="3" s="1"/>
  <c r="CN59" i="3"/>
  <c r="CH59" i="3"/>
  <c r="BT59" i="3"/>
  <c r="BB59" i="3"/>
  <c r="AJ59" i="3"/>
  <c r="R59" i="3"/>
  <c r="BZ59" i="3" s="1"/>
  <c r="CN58" i="3"/>
  <c r="CH58" i="3"/>
  <c r="BS58" i="3"/>
  <c r="BO58" i="3"/>
  <c r="BO62" i="3" s="1"/>
  <c r="BO63" i="3" s="1"/>
  <c r="BK58" i="3"/>
  <c r="BK62" i="3" s="1"/>
  <c r="BK63" i="3" s="1"/>
  <c r="BA58" i="3"/>
  <c r="AW58" i="3"/>
  <c r="AW62" i="3" s="1"/>
  <c r="AW63" i="3" s="1"/>
  <c r="AS58" i="3"/>
  <c r="AS62" i="3" s="1"/>
  <c r="AS63" i="3" s="1"/>
  <c r="AI58" i="3"/>
  <c r="AE58" i="3"/>
  <c r="AE62" i="3" s="1"/>
  <c r="AE63" i="3" s="1"/>
  <c r="AA58" i="3"/>
  <c r="AA62" i="3" s="1"/>
  <c r="AA63" i="3" s="1"/>
  <c r="Q58" i="3"/>
  <c r="M58" i="3"/>
  <c r="M62" i="3" s="1"/>
  <c r="M63" i="3" s="1"/>
  <c r="I58" i="3"/>
  <c r="I62" i="3" s="1"/>
  <c r="I63" i="3" s="1"/>
  <c r="CN57" i="3"/>
  <c r="CH57" i="3"/>
  <c r="BT57" i="3"/>
  <c r="BB57" i="3"/>
  <c r="AJ57" i="3"/>
  <c r="R57" i="3"/>
  <c r="BZ57" i="3" s="1"/>
  <c r="CN56" i="3"/>
  <c r="CH56" i="3"/>
  <c r="BT56" i="3"/>
  <c r="BB56" i="3"/>
  <c r="AJ56" i="3"/>
  <c r="R56" i="3"/>
  <c r="BZ56" i="3" s="1"/>
  <c r="CN55" i="3"/>
  <c r="CH55" i="3"/>
  <c r="BT55" i="3"/>
  <c r="BB55" i="3"/>
  <c r="AJ55" i="3"/>
  <c r="R55" i="3"/>
  <c r="BZ55" i="3" s="1"/>
  <c r="CN54" i="3"/>
  <c r="CH54" i="3"/>
  <c r="BT54" i="3"/>
  <c r="BB54" i="3"/>
  <c r="AJ54" i="3"/>
  <c r="R54" i="3"/>
  <c r="BZ54" i="3" s="1"/>
  <c r="CN53" i="3"/>
  <c r="CH53" i="3"/>
  <c r="BT53" i="3"/>
  <c r="BB53" i="3"/>
  <c r="AJ53" i="3"/>
  <c r="R53" i="3"/>
  <c r="CN52" i="3"/>
  <c r="CH52" i="3"/>
  <c r="BT52" i="3"/>
  <c r="BB52" i="3"/>
  <c r="AJ52" i="3"/>
  <c r="R52" i="3"/>
  <c r="BZ52" i="3" s="1"/>
  <c r="CN51" i="3"/>
  <c r="CH51" i="3"/>
  <c r="BT51" i="3"/>
  <c r="BB51" i="3"/>
  <c r="AJ51" i="3"/>
  <c r="R51" i="3"/>
  <c r="BZ51" i="3" s="1"/>
  <c r="CN50" i="3"/>
  <c r="CH50" i="3"/>
  <c r="BT50" i="3"/>
  <c r="BB50" i="3"/>
  <c r="AJ50" i="3"/>
  <c r="R50" i="3"/>
  <c r="CN49" i="3"/>
  <c r="CH49" i="3"/>
  <c r="CH62" i="3" s="1"/>
  <c r="BT49" i="3"/>
  <c r="BB49" i="3"/>
  <c r="AJ49" i="3"/>
  <c r="R49" i="3"/>
  <c r="BZ49" i="3" s="1"/>
  <c r="CN48" i="3"/>
  <c r="CH48" i="3"/>
  <c r="BT48" i="3"/>
  <c r="BB48" i="3"/>
  <c r="AJ48" i="3"/>
  <c r="R48" i="3"/>
  <c r="BZ48" i="3" s="1"/>
  <c r="CN47" i="3"/>
  <c r="CH47" i="3"/>
  <c r="BT47" i="3"/>
  <c r="BB47" i="3"/>
  <c r="AJ47" i="3"/>
  <c r="R47" i="3"/>
  <c r="CN46" i="3"/>
  <c r="CH46" i="3"/>
  <c r="BT46" i="3"/>
  <c r="BB46" i="3"/>
  <c r="AJ46" i="3"/>
  <c r="R46" i="3"/>
  <c r="BZ46" i="3" s="1"/>
  <c r="CN45" i="3"/>
  <c r="CH45" i="3"/>
  <c r="BT45" i="3"/>
  <c r="BB45" i="3"/>
  <c r="AJ45" i="3"/>
  <c r="R45" i="3"/>
  <c r="CM44" i="3"/>
  <c r="CL44" i="3"/>
  <c r="CK44" i="3"/>
  <c r="CJ44" i="3"/>
  <c r="BY44" i="3"/>
  <c r="BX44" i="3"/>
  <c r="BW44" i="3"/>
  <c r="BV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I44" i="3"/>
  <c r="AH44" i="3"/>
  <c r="AG44" i="3"/>
  <c r="AF44" i="3"/>
  <c r="AE44" i="3"/>
  <c r="AD44" i="3"/>
  <c r="AC44" i="3"/>
  <c r="AB44" i="3"/>
  <c r="AA44" i="3"/>
  <c r="W44" i="3"/>
  <c r="Q44" i="3"/>
  <c r="P44" i="3"/>
  <c r="O44" i="3"/>
  <c r="N44" i="3"/>
  <c r="M44" i="3"/>
  <c r="L44" i="3"/>
  <c r="K44" i="3"/>
  <c r="J44" i="3"/>
  <c r="I44" i="3"/>
  <c r="E44" i="3"/>
  <c r="CN43" i="3"/>
  <c r="CH43" i="3"/>
  <c r="BT43" i="3"/>
  <c r="BB43" i="3"/>
  <c r="AJ43" i="3"/>
  <c r="R43" i="3"/>
  <c r="CN42" i="3"/>
  <c r="CH42" i="3"/>
  <c r="BT42" i="3"/>
  <c r="BB42" i="3"/>
  <c r="AJ42" i="3"/>
  <c r="R42" i="3"/>
  <c r="CN41" i="3"/>
  <c r="CH41" i="3"/>
  <c r="BT41" i="3"/>
  <c r="BB41" i="3"/>
  <c r="AJ41" i="3"/>
  <c r="R41" i="3"/>
  <c r="BZ41" i="3" s="1"/>
  <c r="CN40" i="3"/>
  <c r="CH40" i="3"/>
  <c r="BT40" i="3"/>
  <c r="BB40" i="3"/>
  <c r="AJ40" i="3"/>
  <c r="R40" i="3"/>
  <c r="CN39" i="3"/>
  <c r="CH39" i="3"/>
  <c r="BT39" i="3"/>
  <c r="BB39" i="3"/>
  <c r="AJ39" i="3"/>
  <c r="R39" i="3"/>
  <c r="BZ39" i="3" s="1"/>
  <c r="CN38" i="3"/>
  <c r="CH38" i="3"/>
  <c r="BT38" i="3"/>
  <c r="BB38" i="3"/>
  <c r="AJ38" i="3"/>
  <c r="R38" i="3"/>
  <c r="BZ38" i="3" s="1"/>
  <c r="CN37" i="3"/>
  <c r="CH37" i="3"/>
  <c r="BT37" i="3"/>
  <c r="BB37" i="3"/>
  <c r="AJ37" i="3"/>
  <c r="R37" i="3"/>
  <c r="BZ37" i="3" s="1"/>
  <c r="CN36" i="3"/>
  <c r="CH36" i="3"/>
  <c r="BT36" i="3"/>
  <c r="BB36" i="3"/>
  <c r="AJ36" i="3"/>
  <c r="R36" i="3"/>
  <c r="BZ36" i="3" s="1"/>
  <c r="CN35" i="3"/>
  <c r="CH35" i="3"/>
  <c r="BT35" i="3"/>
  <c r="BB35" i="3"/>
  <c r="AJ35" i="3"/>
  <c r="R35" i="3"/>
  <c r="CN34" i="3"/>
  <c r="CH34" i="3"/>
  <c r="BT34" i="3"/>
  <c r="BB34" i="3"/>
  <c r="AJ34" i="3"/>
  <c r="R34" i="3"/>
  <c r="BZ34" i="3" s="1"/>
  <c r="CN33" i="3"/>
  <c r="CH33" i="3"/>
  <c r="BT33" i="3"/>
  <c r="BB33" i="3"/>
  <c r="AJ33" i="3"/>
  <c r="R33" i="3"/>
  <c r="CN32" i="3"/>
  <c r="CH32" i="3"/>
  <c r="BT32" i="3"/>
  <c r="BT44" i="3" s="1"/>
  <c r="BB32" i="3"/>
  <c r="AJ32" i="3"/>
  <c r="R32" i="3"/>
  <c r="BN31" i="3"/>
  <c r="BG31" i="3"/>
  <c r="AX31" i="3"/>
  <c r="AX71" i="3" s="1"/>
  <c r="AT31" i="3"/>
  <c r="AP31" i="3"/>
  <c r="AH31" i="3"/>
  <c r="AD31" i="3"/>
  <c r="W31" i="3"/>
  <c r="O31" i="3"/>
  <c r="K31" i="3"/>
  <c r="CM30" i="3"/>
  <c r="CL30" i="3"/>
  <c r="CK30" i="3"/>
  <c r="CJ30" i="3"/>
  <c r="CJ31" i="3" s="1"/>
  <c r="CJ71" i="3" s="1"/>
  <c r="BY30" i="3"/>
  <c r="BX30" i="3"/>
  <c r="BW30" i="3"/>
  <c r="BV30" i="3"/>
  <c r="BR30" i="3"/>
  <c r="BR31" i="3" s="1"/>
  <c r="BQ30" i="3"/>
  <c r="BP30" i="3"/>
  <c r="BN30" i="3"/>
  <c r="BM30" i="3"/>
  <c r="BL30" i="3"/>
  <c r="BK30" i="3"/>
  <c r="BK31" i="3" s="1"/>
  <c r="BJ30" i="3"/>
  <c r="BJ31" i="3" s="1"/>
  <c r="BI30" i="3"/>
  <c r="BH30" i="3"/>
  <c r="BH31" i="3" s="1"/>
  <c r="BG30" i="3"/>
  <c r="BA30" i="3"/>
  <c r="AZ30" i="3"/>
  <c r="AY30" i="3"/>
  <c r="AY31" i="3" s="1"/>
  <c r="AY71" i="3" s="1"/>
  <c r="AX30" i="3"/>
  <c r="AW30" i="3"/>
  <c r="AV30" i="3"/>
  <c r="AU30" i="3"/>
  <c r="AU31" i="3" s="1"/>
  <c r="AU71" i="3" s="1"/>
  <c r="AT30" i="3"/>
  <c r="AS30" i="3"/>
  <c r="AR30" i="3"/>
  <c r="AQ30" i="3"/>
  <c r="AQ31" i="3" s="1"/>
  <c r="AQ71" i="3" s="1"/>
  <c r="AP30" i="3"/>
  <c r="AO30" i="3"/>
  <c r="AI30" i="3"/>
  <c r="AI31" i="3" s="1"/>
  <c r="AH30" i="3"/>
  <c r="AG30" i="3"/>
  <c r="AF30" i="3"/>
  <c r="AE30" i="3"/>
  <c r="AE31" i="3" s="1"/>
  <c r="AD30" i="3"/>
  <c r="AC30" i="3"/>
  <c r="AB30" i="3"/>
  <c r="AA30" i="3"/>
  <c r="AA31" i="3" s="1"/>
  <c r="W30" i="3"/>
  <c r="Q30" i="3"/>
  <c r="P30" i="3"/>
  <c r="P31" i="3" s="1"/>
  <c r="P71" i="3" s="1"/>
  <c r="O30" i="3"/>
  <c r="N30" i="3"/>
  <c r="M30" i="3"/>
  <c r="L30" i="3"/>
  <c r="L31" i="3" s="1"/>
  <c r="L71" i="3" s="1"/>
  <c r="K30" i="3"/>
  <c r="J30" i="3"/>
  <c r="I30" i="3"/>
  <c r="E30" i="3"/>
  <c r="E31" i="3" s="1"/>
  <c r="E71" i="3" s="1"/>
  <c r="CN29" i="3"/>
  <c r="CH29" i="3"/>
  <c r="BT29" i="3"/>
  <c r="BB29" i="3"/>
  <c r="AJ29" i="3"/>
  <c r="R29" i="3"/>
  <c r="BZ29" i="3" s="1"/>
  <c r="CN28" i="3"/>
  <c r="CH28" i="3"/>
  <c r="BT28" i="3"/>
  <c r="BB28" i="3"/>
  <c r="AJ28" i="3"/>
  <c r="R28" i="3"/>
  <c r="BZ28" i="3" s="1"/>
  <c r="CN27" i="3"/>
  <c r="CH27" i="3"/>
  <c r="BS27" i="3"/>
  <c r="BS30" i="3" s="1"/>
  <c r="BS31" i="3" s="1"/>
  <c r="BO27" i="3"/>
  <c r="BO30" i="3" s="1"/>
  <c r="BO31" i="3" s="1"/>
  <c r="BK27" i="3"/>
  <c r="BB27" i="3"/>
  <c r="AJ27" i="3"/>
  <c r="R27" i="3"/>
  <c r="CN26" i="3"/>
  <c r="CH26" i="3"/>
  <c r="BT26" i="3"/>
  <c r="BB26" i="3"/>
  <c r="AJ26" i="3"/>
  <c r="R26" i="3"/>
  <c r="BZ26" i="3" s="1"/>
  <c r="CN25" i="3"/>
  <c r="CH25" i="3"/>
  <c r="BT25" i="3"/>
  <c r="BB25" i="3"/>
  <c r="AJ25" i="3"/>
  <c r="R25" i="3"/>
  <c r="CN24" i="3"/>
  <c r="CH24" i="3"/>
  <c r="BT24" i="3"/>
  <c r="BB24" i="3"/>
  <c r="AJ24" i="3"/>
  <c r="R24" i="3"/>
  <c r="BZ24" i="3" s="1"/>
  <c r="CN23" i="3"/>
  <c r="CH23" i="3"/>
  <c r="BT23" i="3"/>
  <c r="BB23" i="3"/>
  <c r="AJ23" i="3"/>
  <c r="R23" i="3"/>
  <c r="BZ23" i="3" s="1"/>
  <c r="CN22" i="3"/>
  <c r="CH22" i="3"/>
  <c r="BT22" i="3"/>
  <c r="BB22" i="3"/>
  <c r="AJ22" i="3"/>
  <c r="R22" i="3"/>
  <c r="BZ22" i="3" s="1"/>
  <c r="CN21" i="3"/>
  <c r="CH21" i="3"/>
  <c r="BT21" i="3"/>
  <c r="BB21" i="3"/>
  <c r="AJ21" i="3"/>
  <c r="R21" i="3"/>
  <c r="CN20" i="3"/>
  <c r="CH20" i="3"/>
  <c r="BT20" i="3"/>
  <c r="BB20" i="3"/>
  <c r="AJ20" i="3"/>
  <c r="R20" i="3"/>
  <c r="CN19" i="3"/>
  <c r="CH19" i="3"/>
  <c r="BT19" i="3"/>
  <c r="BB19" i="3"/>
  <c r="AJ19" i="3"/>
  <c r="R19" i="3"/>
  <c r="BZ19" i="3" s="1"/>
  <c r="CN18" i="3"/>
  <c r="CH18" i="3"/>
  <c r="BT18" i="3"/>
  <c r="BB18" i="3"/>
  <c r="AJ18" i="3"/>
  <c r="R18" i="3"/>
  <c r="BZ18" i="3" s="1"/>
  <c r="CN17" i="3"/>
  <c r="CH17" i="3"/>
  <c r="BT17" i="3"/>
  <c r="BB17" i="3"/>
  <c r="AJ17" i="3"/>
  <c r="R17" i="3"/>
  <c r="CN16" i="3"/>
  <c r="CH16" i="3"/>
  <c r="BT16" i="3"/>
  <c r="BB16" i="3"/>
  <c r="AJ16" i="3"/>
  <c r="R16" i="3"/>
  <c r="BZ16" i="3" s="1"/>
  <c r="CN15" i="3"/>
  <c r="CH15" i="3"/>
  <c r="BT15" i="3"/>
  <c r="BB15" i="3"/>
  <c r="AJ15" i="3"/>
  <c r="R15" i="3"/>
  <c r="BZ15" i="3" s="1"/>
  <c r="CN14" i="3"/>
  <c r="CH14" i="3"/>
  <c r="BT14" i="3"/>
  <c r="BB14" i="3"/>
  <c r="AJ14" i="3"/>
  <c r="R14" i="3"/>
  <c r="BZ14" i="3" s="1"/>
  <c r="CN13" i="3"/>
  <c r="CH13" i="3"/>
  <c r="BT13" i="3"/>
  <c r="BB13" i="3"/>
  <c r="AJ13" i="3"/>
  <c r="R13" i="3"/>
  <c r="CN12" i="3"/>
  <c r="CH12" i="3"/>
  <c r="BT12" i="3"/>
  <c r="BB12" i="3"/>
  <c r="AJ12" i="3"/>
  <c r="AJ30" i="3" s="1"/>
  <c r="AJ31" i="3" s="1"/>
  <c r="R12" i="3"/>
  <c r="CN11" i="3"/>
  <c r="CH11" i="3"/>
  <c r="BZ11" i="3"/>
  <c r="BB11" i="3"/>
  <c r="AJ11" i="3"/>
  <c r="R11" i="3"/>
  <c r="CN10" i="3"/>
  <c r="CN30" i="3" s="1"/>
  <c r="CH10" i="3"/>
  <c r="BT10" i="3"/>
  <c r="BB10" i="3"/>
  <c r="BB30" i="3" s="1"/>
  <c r="BB31" i="3" s="1"/>
  <c r="AJ10" i="3"/>
  <c r="R10" i="3"/>
  <c r="CN9" i="3"/>
  <c r="CH9" i="3"/>
  <c r="CH30" i="3" s="1"/>
  <c r="BY8" i="3"/>
  <c r="BS8" i="3"/>
  <c r="BR8" i="3"/>
  <c r="BQ8" i="3"/>
  <c r="BP8" i="3"/>
  <c r="BO8" i="3"/>
  <c r="BN8" i="3"/>
  <c r="BM8" i="3"/>
  <c r="BL8" i="3"/>
  <c r="BK8" i="3"/>
  <c r="BJ8" i="3"/>
  <c r="BI8" i="3"/>
  <c r="BI31" i="3" s="1"/>
  <c r="BH8" i="3"/>
  <c r="BG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J8" i="3"/>
  <c r="AI8" i="3"/>
  <c r="AH8" i="3"/>
  <c r="AG8" i="3"/>
  <c r="AF8" i="3"/>
  <c r="AE8" i="3"/>
  <c r="AD8" i="3"/>
  <c r="AC8" i="3"/>
  <c r="AB8" i="3"/>
  <c r="AA8" i="3"/>
  <c r="W8" i="3"/>
  <c r="Q8" i="3"/>
  <c r="P8" i="3"/>
  <c r="O8" i="3"/>
  <c r="N8" i="3"/>
  <c r="M8" i="3"/>
  <c r="L8" i="3"/>
  <c r="K8" i="3"/>
  <c r="J8" i="3"/>
  <c r="I8" i="3"/>
  <c r="E8" i="3"/>
  <c r="CL7" i="3"/>
  <c r="CK7" i="3"/>
  <c r="CJ7" i="3"/>
  <c r="CH7" i="3"/>
  <c r="BY7" i="3"/>
  <c r="BX7" i="3"/>
  <c r="BW7" i="3"/>
  <c r="BV7" i="3"/>
  <c r="CM7" i="3" s="1"/>
  <c r="BT7" i="3"/>
  <c r="BB7" i="3"/>
  <c r="AJ7" i="3"/>
  <c r="R7" i="3"/>
  <c r="BZ7" i="3" s="1"/>
  <c r="CL6" i="3"/>
  <c r="CL8" i="3" s="1"/>
  <c r="CK6" i="3"/>
  <c r="CJ6" i="3"/>
  <c r="CJ8" i="3" s="1"/>
  <c r="CH6" i="3"/>
  <c r="BY6" i="3"/>
  <c r="BX6" i="3"/>
  <c r="BW6" i="3"/>
  <c r="BV6" i="3"/>
  <c r="CM6" i="3" s="1"/>
  <c r="BT6" i="3"/>
  <c r="BT8" i="3" s="1"/>
  <c r="BB6" i="3"/>
  <c r="AJ6" i="3"/>
  <c r="R6" i="3"/>
  <c r="R8" i="3" s="1"/>
  <c r="BZ8" i="3" s="1"/>
  <c r="CL5" i="3"/>
  <c r="CK5" i="3"/>
  <c r="CK8" i="3" s="1"/>
  <c r="CH5" i="3"/>
  <c r="CH8" i="3" s="1"/>
  <c r="BY5" i="3"/>
  <c r="BX5" i="3"/>
  <c r="BX8" i="3" s="1"/>
  <c r="BW5" i="3"/>
  <c r="BW8" i="3" s="1"/>
  <c r="BW31" i="3" s="1"/>
  <c r="BV5" i="3"/>
  <c r="CM5" i="3" s="1"/>
  <c r="BT5" i="3"/>
  <c r="BB5" i="3"/>
  <c r="BB8" i="3" s="1"/>
  <c r="AJ5" i="3"/>
  <c r="R5" i="3"/>
  <c r="BZ5" i="3" s="1"/>
  <c r="BW65" i="3" l="1"/>
  <c r="AE71" i="3"/>
  <c r="BW68" i="3"/>
  <c r="BK66" i="3"/>
  <c r="BK70" i="3" s="1"/>
  <c r="BY64" i="3"/>
  <c r="BK69" i="3"/>
  <c r="BX66" i="3"/>
  <c r="BX70" i="3" s="1"/>
  <c r="BO66" i="3"/>
  <c r="BO69" i="3"/>
  <c r="AA71" i="3"/>
  <c r="BW67" i="3"/>
  <c r="BW69" i="3" s="1"/>
  <c r="BT68" i="3"/>
  <c r="BZ68" i="3" s="1"/>
  <c r="CM8" i="3"/>
  <c r="CM31" i="3" s="1"/>
  <c r="BV8" i="3"/>
  <c r="BV31" i="3" s="1"/>
  <c r="BV71" i="3" s="1"/>
  <c r="BS62" i="3"/>
  <c r="BS63" i="3" s="1"/>
  <c r="BT58" i="3"/>
  <c r="BT62" i="3" s="1"/>
  <c r="BT63" i="3" s="1"/>
  <c r="CH31" i="3"/>
  <c r="BZ21" i="3"/>
  <c r="AB31" i="3"/>
  <c r="AB71" i="3" s="1"/>
  <c r="AR31" i="3"/>
  <c r="AR71" i="3" s="1"/>
  <c r="AZ31" i="3"/>
  <c r="AZ71" i="3" s="1"/>
  <c r="I31" i="3"/>
  <c r="I71" i="3" s="1"/>
  <c r="M31" i="3"/>
  <c r="M71" i="3" s="1"/>
  <c r="Q31" i="3"/>
  <c r="AC31" i="3"/>
  <c r="AC71" i="3" s="1"/>
  <c r="AG31" i="3"/>
  <c r="AG71" i="3" s="1"/>
  <c r="AO31" i="3"/>
  <c r="AO71" i="3" s="1"/>
  <c r="AS31" i="3"/>
  <c r="AS71" i="3" s="1"/>
  <c r="AW31" i="3"/>
  <c r="AW71" i="3" s="1"/>
  <c r="BA31" i="3"/>
  <c r="BX31" i="3"/>
  <c r="O71" i="3"/>
  <c r="AP71" i="3"/>
  <c r="CH44" i="3"/>
  <c r="CH63" i="3" s="1"/>
  <c r="AI62" i="3"/>
  <c r="AI63" i="3" s="1"/>
  <c r="AI71" i="3" s="1"/>
  <c r="AJ58" i="3"/>
  <c r="AJ62" i="3" s="1"/>
  <c r="AJ63" i="3" s="1"/>
  <c r="AJ71" i="3" s="1"/>
  <c r="CL63" i="3"/>
  <c r="CN69" i="3"/>
  <c r="CN70" i="3" s="1"/>
  <c r="BZ6" i="3"/>
  <c r="BZ13" i="3"/>
  <c r="AF31" i="3"/>
  <c r="AF71" i="3" s="1"/>
  <c r="AV31" i="3"/>
  <c r="AV71" i="3" s="1"/>
  <c r="BA62" i="3"/>
  <c r="BA63" i="3" s="1"/>
  <c r="BB58" i="3"/>
  <c r="BB62" i="3" s="1"/>
  <c r="BB63" i="3" s="1"/>
  <c r="CN5" i="3"/>
  <c r="CN7" i="3"/>
  <c r="R30" i="3"/>
  <c r="BZ12" i="3"/>
  <c r="BZ17" i="3"/>
  <c r="BZ20" i="3"/>
  <c r="BZ25" i="3"/>
  <c r="BT27" i="3"/>
  <c r="BZ27" i="3" s="1"/>
  <c r="J31" i="3"/>
  <c r="J71" i="3" s="1"/>
  <c r="N31" i="3"/>
  <c r="N71" i="3" s="1"/>
  <c r="W71" i="3"/>
  <c r="AT71" i="3"/>
  <c r="BB44" i="3"/>
  <c r="R44" i="3"/>
  <c r="BZ44" i="3" s="1"/>
  <c r="BZ33" i="3"/>
  <c r="BZ42" i="3"/>
  <c r="Q62" i="3"/>
  <c r="Q63" i="3" s="1"/>
  <c r="R58" i="3"/>
  <c r="BV63" i="3"/>
  <c r="BW64" i="3"/>
  <c r="BW66" i="3" s="1"/>
  <c r="BW70" i="3" s="1"/>
  <c r="BW71" i="3" s="1"/>
  <c r="BT64" i="3"/>
  <c r="BT66" i="3" s="1"/>
  <c r="BY67" i="3"/>
  <c r="BY69" i="3" s="1"/>
  <c r="BA69" i="3"/>
  <c r="BA70" i="3" s="1"/>
  <c r="BP31" i="3"/>
  <c r="BY31" i="3"/>
  <c r="K70" i="3"/>
  <c r="O70" i="3"/>
  <c r="BZ10" i="3"/>
  <c r="BM31" i="3"/>
  <c r="BQ31" i="3"/>
  <c r="CL31" i="3"/>
  <c r="CL71" i="3" s="1"/>
  <c r="BZ32" i="3"/>
  <c r="BZ35" i="3"/>
  <c r="BZ40" i="3"/>
  <c r="BZ43" i="3"/>
  <c r="BZ45" i="3"/>
  <c r="BZ47" i="3"/>
  <c r="BZ50" i="3"/>
  <c r="BZ53" i="3"/>
  <c r="BZ61" i="3"/>
  <c r="K63" i="3"/>
  <c r="K71" i="3" s="1"/>
  <c r="AH63" i="3"/>
  <c r="AH71" i="3" s="1"/>
  <c r="BR63" i="3"/>
  <c r="BY66" i="3"/>
  <c r="R66" i="3"/>
  <c r="BZ65" i="3"/>
  <c r="BB67" i="3"/>
  <c r="BX67" i="3"/>
  <c r="BX69" i="3" s="1"/>
  <c r="BB68" i="3"/>
  <c r="BL31" i="3"/>
  <c r="CK31" i="3"/>
  <c r="CK71" i="3" s="1"/>
  <c r="CH80" i="3"/>
  <c r="CN6" i="3"/>
  <c r="AJ44" i="3"/>
  <c r="CN44" i="3"/>
  <c r="CN62" i="3"/>
  <c r="CN63" i="3" s="1"/>
  <c r="AD63" i="3"/>
  <c r="AD71" i="3" s="1"/>
  <c r="BN63" i="3"/>
  <c r="BZ64" i="3"/>
  <c r="BR70" i="3"/>
  <c r="CH70" i="3"/>
  <c r="CM70" i="3"/>
  <c r="BT67" i="3"/>
  <c r="BS58" i="1"/>
  <c r="BO58" i="1"/>
  <c r="BK58" i="1"/>
  <c r="BA58" i="1"/>
  <c r="AW58" i="1"/>
  <c r="AS58" i="1"/>
  <c r="AI58" i="1"/>
  <c r="AE58" i="1"/>
  <c r="AA58" i="1"/>
  <c r="Q58" i="1"/>
  <c r="M58" i="1"/>
  <c r="I58" i="1"/>
  <c r="BS68" i="1"/>
  <c r="BO68" i="1"/>
  <c r="BK68" i="1"/>
  <c r="BA68" i="1"/>
  <c r="AW68" i="1"/>
  <c r="AS68" i="1"/>
  <c r="AI68" i="1"/>
  <c r="AE68" i="1"/>
  <c r="AA68" i="1"/>
  <c r="Q68" i="1"/>
  <c r="M68" i="1"/>
  <c r="I68" i="1"/>
  <c r="BS67" i="1"/>
  <c r="BO67" i="1"/>
  <c r="BK67" i="1"/>
  <c r="BA67" i="1"/>
  <c r="AW67" i="1"/>
  <c r="AS67" i="1"/>
  <c r="AI67" i="1"/>
  <c r="AE67" i="1"/>
  <c r="AA67" i="1"/>
  <c r="Q67" i="1"/>
  <c r="M67" i="1"/>
  <c r="I67" i="1"/>
  <c r="BS27" i="1"/>
  <c r="BO27" i="1"/>
  <c r="BK27" i="1"/>
  <c r="BA27" i="1"/>
  <c r="AW27" i="1"/>
  <c r="AS27" i="1"/>
  <c r="AI27" i="1"/>
  <c r="AE27" i="1"/>
  <c r="AA27" i="1"/>
  <c r="Q27" i="1"/>
  <c r="M27" i="1"/>
  <c r="I27" i="1"/>
  <c r="BS65" i="1"/>
  <c r="BO65" i="1"/>
  <c r="BK65" i="1"/>
  <c r="BA65" i="1"/>
  <c r="AW65" i="1"/>
  <c r="AS65" i="1"/>
  <c r="AI65" i="1"/>
  <c r="AE65" i="1"/>
  <c r="AA65" i="1"/>
  <c r="Q65" i="1"/>
  <c r="M65" i="1"/>
  <c r="I65" i="1"/>
  <c r="BS64" i="1"/>
  <c r="BO64" i="1"/>
  <c r="BK64" i="1"/>
  <c r="BA64" i="1"/>
  <c r="AW64" i="1"/>
  <c r="AS64" i="1"/>
  <c r="AI64" i="1"/>
  <c r="AE64" i="1"/>
  <c r="AA64" i="1"/>
  <c r="Q64" i="1"/>
  <c r="M64" i="1"/>
  <c r="I64" i="1"/>
  <c r="O78" i="2"/>
  <c r="O77" i="2"/>
  <c r="O76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O69" i="2"/>
  <c r="O68" i="2"/>
  <c r="O67" i="2"/>
  <c r="O66" i="2"/>
  <c r="O65" i="2"/>
  <c r="O64" i="2"/>
  <c r="N63" i="2"/>
  <c r="M63" i="2"/>
  <c r="L63" i="2"/>
  <c r="K63" i="2"/>
  <c r="J63" i="2"/>
  <c r="I63" i="2"/>
  <c r="H63" i="2"/>
  <c r="G63" i="2"/>
  <c r="F63" i="2"/>
  <c r="O63" i="2" s="1"/>
  <c r="E63" i="2"/>
  <c r="D63" i="2"/>
  <c r="C63" i="2"/>
  <c r="O61" i="2"/>
  <c r="O60" i="2"/>
  <c r="O59" i="2"/>
  <c r="O58" i="2"/>
  <c r="N57" i="2"/>
  <c r="M57" i="2"/>
  <c r="L57" i="2"/>
  <c r="K57" i="2"/>
  <c r="J57" i="2"/>
  <c r="I57" i="2"/>
  <c r="H57" i="2"/>
  <c r="G57" i="2"/>
  <c r="O57" i="2" s="1"/>
  <c r="F57" i="2"/>
  <c r="E57" i="2"/>
  <c r="D57" i="2"/>
  <c r="C57" i="2"/>
  <c r="O55" i="2"/>
  <c r="O54" i="2"/>
  <c r="O53" i="2"/>
  <c r="O52" i="2"/>
  <c r="O51" i="2"/>
  <c r="N50" i="2"/>
  <c r="M50" i="2"/>
  <c r="L50" i="2"/>
  <c r="K50" i="2"/>
  <c r="J50" i="2"/>
  <c r="I50" i="2"/>
  <c r="H50" i="2"/>
  <c r="G50" i="2"/>
  <c r="F50" i="2"/>
  <c r="E50" i="2"/>
  <c r="O50" i="2" s="1"/>
  <c r="D50" i="2"/>
  <c r="C50" i="2"/>
  <c r="O48" i="2"/>
  <c r="O47" i="2"/>
  <c r="O46" i="2"/>
  <c r="O45" i="2"/>
  <c r="N44" i="2"/>
  <c r="M44" i="2"/>
  <c r="L44" i="2"/>
  <c r="K44" i="2"/>
  <c r="J44" i="2"/>
  <c r="I44" i="2"/>
  <c r="H44" i="2"/>
  <c r="G44" i="2"/>
  <c r="F44" i="2"/>
  <c r="E44" i="2"/>
  <c r="D44" i="2"/>
  <c r="C44" i="2"/>
  <c r="O44" i="2" s="1"/>
  <c r="O36" i="2"/>
  <c r="O35" i="2"/>
  <c r="O34" i="2"/>
  <c r="O33" i="2"/>
  <c r="N32" i="2"/>
  <c r="M32" i="2"/>
  <c r="L32" i="2"/>
  <c r="K32" i="2"/>
  <c r="J32" i="2"/>
  <c r="I32" i="2"/>
  <c r="H32" i="2"/>
  <c r="G32" i="2"/>
  <c r="F32" i="2"/>
  <c r="E32" i="2"/>
  <c r="D32" i="2"/>
  <c r="C32" i="2"/>
  <c r="O32" i="2" s="1"/>
  <c r="O29" i="2"/>
  <c r="O28" i="2"/>
  <c r="O27" i="2"/>
  <c r="O26" i="2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O23" i="2"/>
  <c r="O22" i="2"/>
  <c r="O21" i="2"/>
  <c r="O20" i="2"/>
  <c r="N19" i="2"/>
  <c r="M19" i="2"/>
  <c r="L19" i="2"/>
  <c r="K19" i="2"/>
  <c r="J19" i="2"/>
  <c r="I19" i="2"/>
  <c r="H19" i="2"/>
  <c r="G19" i="2"/>
  <c r="F19" i="2"/>
  <c r="E19" i="2"/>
  <c r="D19" i="2"/>
  <c r="C19" i="2"/>
  <c r="O19" i="2" s="1"/>
  <c r="O17" i="2"/>
  <c r="O16" i="2"/>
  <c r="O15" i="2"/>
  <c r="O14" i="2"/>
  <c r="O13" i="2"/>
  <c r="N12" i="2"/>
  <c r="M12" i="2"/>
  <c r="L12" i="2"/>
  <c r="K12" i="2"/>
  <c r="J12" i="2"/>
  <c r="I12" i="2"/>
  <c r="H12" i="2"/>
  <c r="G12" i="2"/>
  <c r="O12" i="2" s="1"/>
  <c r="F12" i="2"/>
  <c r="E12" i="2"/>
  <c r="D12" i="2"/>
  <c r="C12" i="2"/>
  <c r="O10" i="2"/>
  <c r="O9" i="2"/>
  <c r="O8" i="2"/>
  <c r="O7" i="2"/>
  <c r="N6" i="2"/>
  <c r="M6" i="2"/>
  <c r="L6" i="2"/>
  <c r="K6" i="2"/>
  <c r="J6" i="2"/>
  <c r="I6" i="2"/>
  <c r="H6" i="2"/>
  <c r="G6" i="2"/>
  <c r="F6" i="2"/>
  <c r="E6" i="2"/>
  <c r="D6" i="2"/>
  <c r="C6" i="2"/>
  <c r="O6" i="2" s="1"/>
  <c r="BZ58" i="3" l="1"/>
  <c r="BT69" i="3"/>
  <c r="Q71" i="3"/>
  <c r="BO70" i="3"/>
  <c r="CM71" i="3"/>
  <c r="BZ66" i="3"/>
  <c r="R70" i="3"/>
  <c r="BT30" i="3"/>
  <c r="BT31" i="3" s="1"/>
  <c r="BA71" i="3"/>
  <c r="BZ67" i="3"/>
  <c r="BB69" i="3"/>
  <c r="BT70" i="3"/>
  <c r="CN8" i="3"/>
  <c r="CN31" i="3" s="1"/>
  <c r="CN71" i="3" s="1"/>
  <c r="R62" i="3"/>
  <c r="BX71" i="3"/>
  <c r="CH71" i="3"/>
  <c r="CH81" i="3" s="1"/>
  <c r="BY70" i="3"/>
  <c r="BY71" i="3" s="1"/>
  <c r="AJ73" i="3"/>
  <c r="R31" i="3"/>
  <c r="BZ30" i="3"/>
  <c r="BY68" i="1"/>
  <c r="BX68" i="1"/>
  <c r="BW68" i="1"/>
  <c r="BV68" i="1"/>
  <c r="BY67" i="1"/>
  <c r="BX67" i="1"/>
  <c r="BW67" i="1"/>
  <c r="BV67" i="1"/>
  <c r="BY65" i="1"/>
  <c r="BX65" i="1"/>
  <c r="BW65" i="1"/>
  <c r="BV65" i="1"/>
  <c r="BY64" i="1"/>
  <c r="BX64" i="1"/>
  <c r="BW64" i="1"/>
  <c r="BV64" i="1"/>
  <c r="BY61" i="1"/>
  <c r="BX61" i="1"/>
  <c r="BW61" i="1"/>
  <c r="BV61" i="1"/>
  <c r="BY60" i="1"/>
  <c r="BX60" i="1"/>
  <c r="BW60" i="1"/>
  <c r="BV60" i="1"/>
  <c r="BY59" i="1"/>
  <c r="BX59" i="1"/>
  <c r="BW59" i="1"/>
  <c r="BV59" i="1"/>
  <c r="BY58" i="1"/>
  <c r="BX58" i="1"/>
  <c r="BW58" i="1"/>
  <c r="BV58" i="1"/>
  <c r="BY57" i="1"/>
  <c r="BX57" i="1"/>
  <c r="BW57" i="1"/>
  <c r="BV57" i="1"/>
  <c r="BY56" i="1"/>
  <c r="BX56" i="1"/>
  <c r="BW56" i="1"/>
  <c r="BV56" i="1"/>
  <c r="BY55" i="1"/>
  <c r="BX55" i="1"/>
  <c r="BW55" i="1"/>
  <c r="BV55" i="1"/>
  <c r="BY54" i="1"/>
  <c r="BX54" i="1"/>
  <c r="BW54" i="1"/>
  <c r="BV54" i="1"/>
  <c r="BY53" i="1"/>
  <c r="BX53" i="1"/>
  <c r="BW53" i="1"/>
  <c r="BV53" i="1"/>
  <c r="BY52" i="1"/>
  <c r="BX52" i="1"/>
  <c r="BW52" i="1"/>
  <c r="BV52" i="1"/>
  <c r="BY51" i="1"/>
  <c r="BX51" i="1"/>
  <c r="BW51" i="1"/>
  <c r="BV51" i="1"/>
  <c r="BY50" i="1"/>
  <c r="BX50" i="1"/>
  <c r="BW50" i="1"/>
  <c r="BV50" i="1"/>
  <c r="BY49" i="1"/>
  <c r="BX49" i="1"/>
  <c r="BW49" i="1"/>
  <c r="BV49" i="1"/>
  <c r="BY48" i="1"/>
  <c r="BX48" i="1"/>
  <c r="BW48" i="1"/>
  <c r="BV48" i="1"/>
  <c r="BY47" i="1"/>
  <c r="BX47" i="1"/>
  <c r="BW47" i="1"/>
  <c r="BV47" i="1"/>
  <c r="BY46" i="1"/>
  <c r="BX46" i="1"/>
  <c r="BW46" i="1"/>
  <c r="BV46" i="1"/>
  <c r="BY45" i="1"/>
  <c r="BX45" i="1"/>
  <c r="BW45" i="1"/>
  <c r="BV45" i="1"/>
  <c r="BY43" i="1"/>
  <c r="BX43" i="1"/>
  <c r="BW43" i="1"/>
  <c r="BV43" i="1"/>
  <c r="BY42" i="1"/>
  <c r="BX42" i="1"/>
  <c r="BW42" i="1"/>
  <c r="BV42" i="1"/>
  <c r="BY41" i="1"/>
  <c r="BX41" i="1"/>
  <c r="BW41" i="1"/>
  <c r="BV41" i="1"/>
  <c r="BY40" i="1"/>
  <c r="BX40" i="1"/>
  <c r="BW40" i="1"/>
  <c r="BV40" i="1"/>
  <c r="BY39" i="1"/>
  <c r="BX39" i="1"/>
  <c r="BW39" i="1"/>
  <c r="BV39" i="1"/>
  <c r="BY38" i="1"/>
  <c r="BX38" i="1"/>
  <c r="BW38" i="1"/>
  <c r="BV38" i="1"/>
  <c r="BY37" i="1"/>
  <c r="BX37" i="1"/>
  <c r="BW37" i="1"/>
  <c r="BV37" i="1"/>
  <c r="BY36" i="1"/>
  <c r="BX36" i="1"/>
  <c r="BW36" i="1"/>
  <c r="BV36" i="1"/>
  <c r="BY35" i="1"/>
  <c r="BX35" i="1"/>
  <c r="BW35" i="1"/>
  <c r="BV35" i="1"/>
  <c r="BY34" i="1"/>
  <c r="BX34" i="1"/>
  <c r="BW34" i="1"/>
  <c r="BV34" i="1"/>
  <c r="BY33" i="1"/>
  <c r="BX33" i="1"/>
  <c r="BW33" i="1"/>
  <c r="BV33" i="1"/>
  <c r="BY32" i="1"/>
  <c r="BX32" i="1"/>
  <c r="BW32" i="1"/>
  <c r="BV32" i="1"/>
  <c r="BY29" i="1"/>
  <c r="BX29" i="1"/>
  <c r="BW29" i="1"/>
  <c r="BV29" i="1"/>
  <c r="BY28" i="1"/>
  <c r="BX28" i="1"/>
  <c r="BW28" i="1"/>
  <c r="BV28" i="1"/>
  <c r="BY27" i="1"/>
  <c r="BX27" i="1"/>
  <c r="BW27" i="1"/>
  <c r="BV27" i="1"/>
  <c r="BY26" i="1"/>
  <c r="BX26" i="1"/>
  <c r="BW26" i="1"/>
  <c r="BV26" i="1"/>
  <c r="BY25" i="1"/>
  <c r="BX25" i="1"/>
  <c r="BW25" i="1"/>
  <c r="BV25" i="1"/>
  <c r="BY24" i="1"/>
  <c r="BX24" i="1"/>
  <c r="BW24" i="1"/>
  <c r="BV24" i="1"/>
  <c r="BY23" i="1"/>
  <c r="BX23" i="1"/>
  <c r="BW23" i="1"/>
  <c r="BV23" i="1"/>
  <c r="BY22" i="1"/>
  <c r="BX22" i="1"/>
  <c r="BW22" i="1"/>
  <c r="BV22" i="1"/>
  <c r="BY21" i="1"/>
  <c r="BX21" i="1"/>
  <c r="BW21" i="1"/>
  <c r="BV21" i="1"/>
  <c r="BY20" i="1"/>
  <c r="BX20" i="1"/>
  <c r="BW20" i="1"/>
  <c r="BV20" i="1"/>
  <c r="BY19" i="1"/>
  <c r="BX19" i="1"/>
  <c r="BW19" i="1"/>
  <c r="BV19" i="1"/>
  <c r="BY18" i="1"/>
  <c r="BX18" i="1"/>
  <c r="BW18" i="1"/>
  <c r="BV18" i="1"/>
  <c r="BY17" i="1"/>
  <c r="BX17" i="1"/>
  <c r="BW17" i="1"/>
  <c r="BV17" i="1"/>
  <c r="BY16" i="1"/>
  <c r="BX16" i="1"/>
  <c r="BW16" i="1"/>
  <c r="BV16" i="1"/>
  <c r="BY15" i="1"/>
  <c r="BX15" i="1"/>
  <c r="BW15" i="1"/>
  <c r="BV15" i="1"/>
  <c r="BY14" i="1"/>
  <c r="BX14" i="1"/>
  <c r="BW14" i="1"/>
  <c r="BV14" i="1"/>
  <c r="BY13" i="1"/>
  <c r="BX13" i="1"/>
  <c r="BW13" i="1"/>
  <c r="BV13" i="1"/>
  <c r="BY12" i="1"/>
  <c r="BX12" i="1"/>
  <c r="BW12" i="1"/>
  <c r="BV12" i="1"/>
  <c r="BY11" i="1"/>
  <c r="BX11" i="1"/>
  <c r="BW11" i="1"/>
  <c r="BV11" i="1"/>
  <c r="BY10" i="1"/>
  <c r="BX10" i="1"/>
  <c r="BW10" i="1"/>
  <c r="BV10" i="1"/>
  <c r="BY9" i="1"/>
  <c r="BX9" i="1"/>
  <c r="BW9" i="1"/>
  <c r="BV9" i="1"/>
  <c r="BY7" i="1"/>
  <c r="BX7" i="1"/>
  <c r="BW7" i="1"/>
  <c r="BV7" i="1"/>
  <c r="BY6" i="1"/>
  <c r="BX6" i="1"/>
  <c r="BW6" i="1"/>
  <c r="BV6" i="1"/>
  <c r="BY5" i="1"/>
  <c r="BX5" i="1"/>
  <c r="BX8" i="1" s="1"/>
  <c r="BW5" i="1"/>
  <c r="BV5" i="1"/>
  <c r="BZ69" i="3" l="1"/>
  <c r="BB70" i="3"/>
  <c r="BB71" i="3" s="1"/>
  <c r="BB73" i="3" s="1"/>
  <c r="BZ31" i="3"/>
  <c r="BZ62" i="3"/>
  <c r="R63" i="3"/>
  <c r="BZ63" i="3" s="1"/>
  <c r="BX69" i="1"/>
  <c r="BW8" i="1"/>
  <c r="BW69" i="1"/>
  <c r="BV66" i="1"/>
  <c r="BX66" i="1"/>
  <c r="BV30" i="1"/>
  <c r="BX44" i="1"/>
  <c r="BY44" i="1"/>
  <c r="BX62" i="1"/>
  <c r="BX63" i="1" s="1"/>
  <c r="BY66" i="1"/>
  <c r="BV44" i="1"/>
  <c r="BY62" i="1"/>
  <c r="BV69" i="1"/>
  <c r="BX30" i="1"/>
  <c r="BX31" i="1" s="1"/>
  <c r="BV8" i="1"/>
  <c r="BY8" i="1"/>
  <c r="BW44" i="1"/>
  <c r="BY30" i="1"/>
  <c r="BY31" i="1" s="1"/>
  <c r="BV62" i="1"/>
  <c r="BV63" i="1" s="1"/>
  <c r="BW66" i="1"/>
  <c r="BW30" i="1"/>
  <c r="BW62" i="1"/>
  <c r="BY69" i="1"/>
  <c r="BZ70" i="3" l="1"/>
  <c r="R71" i="3"/>
  <c r="BX70" i="1"/>
  <c r="BW70" i="1"/>
  <c r="BW31" i="1"/>
  <c r="BY63" i="1"/>
  <c r="BY70" i="1"/>
  <c r="BX71" i="1"/>
  <c r="BW63" i="1"/>
  <c r="BV70" i="1"/>
  <c r="BV31" i="1"/>
  <c r="BV71" i="1" s="1"/>
  <c r="BZ71" i="3" l="1"/>
  <c r="R73" i="3"/>
  <c r="BW71" i="1"/>
  <c r="BY71" i="1"/>
  <c r="CG76" i="1"/>
  <c r="CF76" i="1"/>
  <c r="CE76" i="1"/>
  <c r="CD76" i="1"/>
  <c r="CM34" i="1"/>
  <c r="CM11" i="1"/>
  <c r="CM68" i="1"/>
  <c r="CL68" i="1"/>
  <c r="CK68" i="1"/>
  <c r="CK69" i="1" s="1"/>
  <c r="CJ68" i="1"/>
  <c r="CM67" i="1"/>
  <c r="CL67" i="1"/>
  <c r="CL69" i="1" s="1"/>
  <c r="CK67" i="1"/>
  <c r="CJ67" i="1"/>
  <c r="CM61" i="1"/>
  <c r="CL61" i="1"/>
  <c r="CK61" i="1"/>
  <c r="CJ61" i="1"/>
  <c r="CM60" i="1"/>
  <c r="CL60" i="1"/>
  <c r="CK60" i="1"/>
  <c r="CJ60" i="1"/>
  <c r="CM59" i="1"/>
  <c r="CL59" i="1"/>
  <c r="CK59" i="1"/>
  <c r="CJ59" i="1"/>
  <c r="CM58" i="1"/>
  <c r="CL58" i="1"/>
  <c r="CK58" i="1"/>
  <c r="CJ58" i="1"/>
  <c r="CM57" i="1"/>
  <c r="CL57" i="1"/>
  <c r="CK57" i="1"/>
  <c r="CJ57" i="1"/>
  <c r="CM56" i="1"/>
  <c r="CL56" i="1"/>
  <c r="CK56" i="1"/>
  <c r="CJ56" i="1"/>
  <c r="CM55" i="1"/>
  <c r="CL55" i="1"/>
  <c r="CK55" i="1"/>
  <c r="CJ55" i="1"/>
  <c r="CM54" i="1"/>
  <c r="CL54" i="1"/>
  <c r="CK54" i="1"/>
  <c r="CJ54" i="1"/>
  <c r="CM53" i="1"/>
  <c r="CL53" i="1"/>
  <c r="CK53" i="1"/>
  <c r="CJ53" i="1"/>
  <c r="CM52" i="1"/>
  <c r="CL52" i="1"/>
  <c r="CK52" i="1"/>
  <c r="CJ52" i="1"/>
  <c r="CM51" i="1"/>
  <c r="CL51" i="1"/>
  <c r="CK51" i="1"/>
  <c r="CJ51" i="1"/>
  <c r="CM50" i="1"/>
  <c r="CL50" i="1"/>
  <c r="CK50" i="1"/>
  <c r="CJ50" i="1"/>
  <c r="CM49" i="1"/>
  <c r="CL49" i="1"/>
  <c r="CK49" i="1"/>
  <c r="CJ49" i="1"/>
  <c r="CM48" i="1"/>
  <c r="CL48" i="1"/>
  <c r="CK48" i="1"/>
  <c r="CJ48" i="1"/>
  <c r="CM47" i="1"/>
  <c r="CL47" i="1"/>
  <c r="CK47" i="1"/>
  <c r="CJ47" i="1"/>
  <c r="CM46" i="1"/>
  <c r="CL46" i="1"/>
  <c r="CK46" i="1"/>
  <c r="CJ46" i="1"/>
  <c r="CM45" i="1"/>
  <c r="CL45" i="1"/>
  <c r="CK45" i="1"/>
  <c r="CJ45" i="1"/>
  <c r="CM43" i="1"/>
  <c r="CL43" i="1"/>
  <c r="CK43" i="1"/>
  <c r="CJ43" i="1"/>
  <c r="CM42" i="1"/>
  <c r="CL42" i="1"/>
  <c r="CK42" i="1"/>
  <c r="CJ42" i="1"/>
  <c r="CM41" i="1"/>
  <c r="CL41" i="1"/>
  <c r="CK41" i="1"/>
  <c r="CJ41" i="1"/>
  <c r="CM40" i="1"/>
  <c r="CL40" i="1"/>
  <c r="CK40" i="1"/>
  <c r="CJ40" i="1"/>
  <c r="CM39" i="1"/>
  <c r="CL39" i="1"/>
  <c r="CK39" i="1"/>
  <c r="CJ39" i="1"/>
  <c r="CM38" i="1"/>
  <c r="CL38" i="1"/>
  <c r="CK38" i="1"/>
  <c r="CJ38" i="1"/>
  <c r="CM37" i="1"/>
  <c r="CL37" i="1"/>
  <c r="CK37" i="1"/>
  <c r="CJ37" i="1"/>
  <c r="CM36" i="1"/>
  <c r="CL36" i="1"/>
  <c r="CK36" i="1"/>
  <c r="CJ36" i="1"/>
  <c r="CM35" i="1"/>
  <c r="CL35" i="1"/>
  <c r="CK35" i="1"/>
  <c r="CJ35" i="1"/>
  <c r="CL34" i="1"/>
  <c r="CK34" i="1"/>
  <c r="CJ34" i="1"/>
  <c r="CM33" i="1"/>
  <c r="CL33" i="1"/>
  <c r="CK33" i="1"/>
  <c r="CJ33" i="1"/>
  <c r="CM32" i="1"/>
  <c r="CL32" i="1"/>
  <c r="CK32" i="1"/>
  <c r="CJ32" i="1"/>
  <c r="CM65" i="1"/>
  <c r="CL65" i="1"/>
  <c r="CK65" i="1"/>
  <c r="CK66" i="1" s="1"/>
  <c r="CJ65" i="1"/>
  <c r="CM64" i="1"/>
  <c r="CL64" i="1"/>
  <c r="CK64" i="1"/>
  <c r="CJ64" i="1"/>
  <c r="CM29" i="1"/>
  <c r="CL29" i="1"/>
  <c r="CK29" i="1"/>
  <c r="CJ29" i="1"/>
  <c r="CM28" i="1"/>
  <c r="CL28" i="1"/>
  <c r="CK28" i="1"/>
  <c r="CJ28" i="1"/>
  <c r="CM27" i="1"/>
  <c r="CL27" i="1"/>
  <c r="CK27" i="1"/>
  <c r="CJ27" i="1"/>
  <c r="CM26" i="1"/>
  <c r="CL26" i="1"/>
  <c r="CK26" i="1"/>
  <c r="CJ26" i="1"/>
  <c r="CM25" i="1"/>
  <c r="CL25" i="1"/>
  <c r="CK25" i="1"/>
  <c r="CJ25" i="1"/>
  <c r="CM24" i="1"/>
  <c r="CL24" i="1"/>
  <c r="CK24" i="1"/>
  <c r="CJ24" i="1"/>
  <c r="CM23" i="1"/>
  <c r="CL23" i="1"/>
  <c r="CK23" i="1"/>
  <c r="CJ23" i="1"/>
  <c r="CM22" i="1"/>
  <c r="CL22" i="1"/>
  <c r="CK22" i="1"/>
  <c r="CJ22" i="1"/>
  <c r="CM21" i="1"/>
  <c r="CL21" i="1"/>
  <c r="CK21" i="1"/>
  <c r="CJ21" i="1"/>
  <c r="CM20" i="1"/>
  <c r="CL20" i="1"/>
  <c r="CK20" i="1"/>
  <c r="CJ20" i="1"/>
  <c r="CM19" i="1"/>
  <c r="CL19" i="1"/>
  <c r="CK19" i="1"/>
  <c r="CJ19" i="1"/>
  <c r="CM18" i="1"/>
  <c r="CL18" i="1"/>
  <c r="CK18" i="1"/>
  <c r="CJ18" i="1"/>
  <c r="CM17" i="1"/>
  <c r="CL17" i="1"/>
  <c r="CK17" i="1"/>
  <c r="CJ17" i="1"/>
  <c r="CM16" i="1"/>
  <c r="CL16" i="1"/>
  <c r="CK16" i="1"/>
  <c r="CJ16" i="1"/>
  <c r="CM15" i="1"/>
  <c r="CL15" i="1"/>
  <c r="CK15" i="1"/>
  <c r="CJ15" i="1"/>
  <c r="CM14" i="1"/>
  <c r="CL14" i="1"/>
  <c r="CK14" i="1"/>
  <c r="CJ14" i="1"/>
  <c r="CM13" i="1"/>
  <c r="CL13" i="1"/>
  <c r="CK13" i="1"/>
  <c r="CJ13" i="1"/>
  <c r="CM12" i="1"/>
  <c r="CL12" i="1"/>
  <c r="CK12" i="1"/>
  <c r="CJ12" i="1"/>
  <c r="CL11" i="1"/>
  <c r="CK11" i="1"/>
  <c r="CJ11" i="1"/>
  <c r="CM10" i="1"/>
  <c r="CL10" i="1"/>
  <c r="CK10" i="1"/>
  <c r="CJ10" i="1"/>
  <c r="CM9" i="1"/>
  <c r="CL9" i="1"/>
  <c r="CK9" i="1"/>
  <c r="CJ9" i="1"/>
  <c r="CM7" i="1"/>
  <c r="CL7" i="1"/>
  <c r="CK7" i="1"/>
  <c r="CJ7" i="1"/>
  <c r="CM6" i="1"/>
  <c r="CL6" i="1"/>
  <c r="CK6" i="1"/>
  <c r="CJ6" i="1"/>
  <c r="CL5" i="1"/>
  <c r="CK5" i="1"/>
  <c r="CJ5" i="1"/>
  <c r="CN33" i="1"/>
  <c r="CH75" i="1"/>
  <c r="CH74" i="1"/>
  <c r="CH73" i="1"/>
  <c r="CH72" i="1"/>
  <c r="CH68" i="1"/>
  <c r="CH67" i="1"/>
  <c r="CH69" i="1" s="1"/>
  <c r="CH65" i="1"/>
  <c r="CH64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7" i="1"/>
  <c r="CH6" i="1"/>
  <c r="CH5" i="1"/>
  <c r="CG69" i="1"/>
  <c r="CF69" i="1"/>
  <c r="CE69" i="1"/>
  <c r="CD69" i="1"/>
  <c r="CG66" i="1"/>
  <c r="CF66" i="1"/>
  <c r="CE66" i="1"/>
  <c r="CD66" i="1"/>
  <c r="CG62" i="1"/>
  <c r="CF62" i="1"/>
  <c r="CE62" i="1"/>
  <c r="CE63" i="1" s="1"/>
  <c r="CD62" i="1"/>
  <c r="CD63" i="1" s="1"/>
  <c r="CG44" i="1"/>
  <c r="CF44" i="1"/>
  <c r="CE44" i="1"/>
  <c r="CD44" i="1"/>
  <c r="CG30" i="1"/>
  <c r="CG31" i="1" s="1"/>
  <c r="CF30" i="1"/>
  <c r="CE30" i="1"/>
  <c r="CD30" i="1"/>
  <c r="CD31" i="1" s="1"/>
  <c r="CG8" i="1"/>
  <c r="CF8" i="1"/>
  <c r="CE8" i="1"/>
  <c r="CD8" i="1"/>
  <c r="E69" i="1"/>
  <c r="E66" i="1"/>
  <c r="E62" i="1"/>
  <c r="E44" i="1"/>
  <c r="E30" i="1"/>
  <c r="E8" i="1"/>
  <c r="W69" i="1"/>
  <c r="W66" i="1"/>
  <c r="W62" i="1"/>
  <c r="W44" i="1"/>
  <c r="W30" i="1"/>
  <c r="W8" i="1"/>
  <c r="AO69" i="1"/>
  <c r="AO66" i="1"/>
  <c r="AO62" i="1"/>
  <c r="AO44" i="1"/>
  <c r="AO30" i="1"/>
  <c r="AO8" i="1"/>
  <c r="CM5" i="1"/>
  <c r="BS69" i="1"/>
  <c r="BR69" i="1"/>
  <c r="BQ69" i="1"/>
  <c r="BP69" i="1"/>
  <c r="BO69" i="1"/>
  <c r="BN69" i="1"/>
  <c r="BM69" i="1"/>
  <c r="BL69" i="1"/>
  <c r="BK69" i="1"/>
  <c r="BT68" i="1"/>
  <c r="BT67" i="1"/>
  <c r="BS66" i="1"/>
  <c r="BR66" i="1"/>
  <c r="BQ66" i="1"/>
  <c r="BP66" i="1"/>
  <c r="BP70" i="1" s="1"/>
  <c r="BO66" i="1"/>
  <c r="BN66" i="1"/>
  <c r="BM66" i="1"/>
  <c r="BL66" i="1"/>
  <c r="BK66" i="1"/>
  <c r="BT65" i="1"/>
  <c r="BT64" i="1"/>
  <c r="BS62" i="1"/>
  <c r="BR62" i="1"/>
  <c r="BQ62" i="1"/>
  <c r="BP62" i="1"/>
  <c r="BO62" i="1"/>
  <c r="BN62" i="1"/>
  <c r="BM62" i="1"/>
  <c r="BL62" i="1"/>
  <c r="BK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S44" i="1"/>
  <c r="BR44" i="1"/>
  <c r="BQ44" i="1"/>
  <c r="BP44" i="1"/>
  <c r="BO44" i="1"/>
  <c r="BN44" i="1"/>
  <c r="BM44" i="1"/>
  <c r="BL44" i="1"/>
  <c r="BK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S30" i="1"/>
  <c r="BR30" i="1"/>
  <c r="BQ30" i="1"/>
  <c r="BP30" i="1"/>
  <c r="BO30" i="1"/>
  <c r="BN30" i="1"/>
  <c r="BM30" i="1"/>
  <c r="BL30" i="1"/>
  <c r="BK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S8" i="1"/>
  <c r="BR8" i="1"/>
  <c r="BQ8" i="1"/>
  <c r="BP8" i="1"/>
  <c r="BO8" i="1"/>
  <c r="BN8" i="1"/>
  <c r="BM8" i="1"/>
  <c r="BL8" i="1"/>
  <c r="BK8" i="1"/>
  <c r="BT7" i="1"/>
  <c r="BT6" i="1"/>
  <c r="BT5" i="1"/>
  <c r="BA69" i="1"/>
  <c r="AZ69" i="1"/>
  <c r="AY69" i="1"/>
  <c r="AX69" i="1"/>
  <c r="AW69" i="1"/>
  <c r="AV69" i="1"/>
  <c r="AU69" i="1"/>
  <c r="AT69" i="1"/>
  <c r="AS69" i="1"/>
  <c r="BB68" i="1"/>
  <c r="BB67" i="1"/>
  <c r="BA66" i="1"/>
  <c r="AZ66" i="1"/>
  <c r="AZ70" i="1" s="1"/>
  <c r="AY66" i="1"/>
  <c r="AX66" i="1"/>
  <c r="AW66" i="1"/>
  <c r="AV66" i="1"/>
  <c r="AV70" i="1" s="1"/>
  <c r="AU66" i="1"/>
  <c r="AT66" i="1"/>
  <c r="AS66" i="1"/>
  <c r="BB65" i="1"/>
  <c r="BB64" i="1"/>
  <c r="BA62" i="1"/>
  <c r="AZ62" i="1"/>
  <c r="AY62" i="1"/>
  <c r="AX62" i="1"/>
  <c r="AW62" i="1"/>
  <c r="AV62" i="1"/>
  <c r="AV63" i="1" s="1"/>
  <c r="AU62" i="1"/>
  <c r="AT62" i="1"/>
  <c r="AS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A44" i="1"/>
  <c r="AZ44" i="1"/>
  <c r="AY44" i="1"/>
  <c r="AX44" i="1"/>
  <c r="AW44" i="1"/>
  <c r="AV44" i="1"/>
  <c r="AU44" i="1"/>
  <c r="AT44" i="1"/>
  <c r="AS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A30" i="1"/>
  <c r="AZ30" i="1"/>
  <c r="AY30" i="1"/>
  <c r="AX30" i="1"/>
  <c r="AW30" i="1"/>
  <c r="AV30" i="1"/>
  <c r="AU30" i="1"/>
  <c r="AT30" i="1"/>
  <c r="AS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A8" i="1"/>
  <c r="AZ8" i="1"/>
  <c r="AY8" i="1"/>
  <c r="AX8" i="1"/>
  <c r="AW8" i="1"/>
  <c r="AV8" i="1"/>
  <c r="AU8" i="1"/>
  <c r="AT8" i="1"/>
  <c r="AS8" i="1"/>
  <c r="BB7" i="1"/>
  <c r="BB6" i="1"/>
  <c r="BB5" i="1"/>
  <c r="AI69" i="1"/>
  <c r="AH69" i="1"/>
  <c r="AG69" i="1"/>
  <c r="AF69" i="1"/>
  <c r="AE69" i="1"/>
  <c r="AD69" i="1"/>
  <c r="AC69" i="1"/>
  <c r="AB69" i="1"/>
  <c r="AA69" i="1"/>
  <c r="AJ68" i="1"/>
  <c r="AJ67" i="1"/>
  <c r="AI66" i="1"/>
  <c r="AH66" i="1"/>
  <c r="AG66" i="1"/>
  <c r="AF66" i="1"/>
  <c r="AE66" i="1"/>
  <c r="AE70" i="1" s="1"/>
  <c r="AD66" i="1"/>
  <c r="AC66" i="1"/>
  <c r="AB66" i="1"/>
  <c r="AA66" i="1"/>
  <c r="AJ65" i="1"/>
  <c r="AJ64" i="1"/>
  <c r="AJ66" i="1" s="1"/>
  <c r="AI62" i="1"/>
  <c r="AH62" i="1"/>
  <c r="AG62" i="1"/>
  <c r="AG63" i="1" s="1"/>
  <c r="AF62" i="1"/>
  <c r="AE62" i="1"/>
  <c r="AD62" i="1"/>
  <c r="AC62" i="1"/>
  <c r="AB62" i="1"/>
  <c r="AA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I44" i="1"/>
  <c r="AH44" i="1"/>
  <c r="AG44" i="1"/>
  <c r="AF44" i="1"/>
  <c r="AE44" i="1"/>
  <c r="AD44" i="1"/>
  <c r="AC44" i="1"/>
  <c r="AB44" i="1"/>
  <c r="AA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I30" i="1"/>
  <c r="AH30" i="1"/>
  <c r="AG30" i="1"/>
  <c r="AF30" i="1"/>
  <c r="AE30" i="1"/>
  <c r="AD30" i="1"/>
  <c r="AC30" i="1"/>
  <c r="AB30" i="1"/>
  <c r="AA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I8" i="1"/>
  <c r="AH8" i="1"/>
  <c r="AG8" i="1"/>
  <c r="AF8" i="1"/>
  <c r="AE8" i="1"/>
  <c r="AD8" i="1"/>
  <c r="AC8" i="1"/>
  <c r="AB8" i="1"/>
  <c r="AA8" i="1"/>
  <c r="AJ7" i="1"/>
  <c r="AJ6" i="1"/>
  <c r="AJ5" i="1"/>
  <c r="R68" i="1"/>
  <c r="R67" i="1"/>
  <c r="R65" i="1"/>
  <c r="R64" i="1"/>
  <c r="R61" i="1"/>
  <c r="R60" i="1"/>
  <c r="R59" i="1"/>
  <c r="R58" i="1"/>
  <c r="R57" i="1"/>
  <c r="R56" i="1"/>
  <c r="BZ56" i="1" s="1"/>
  <c r="R55" i="1"/>
  <c r="BZ55" i="1" s="1"/>
  <c r="R54" i="1"/>
  <c r="R53" i="1"/>
  <c r="R52" i="1"/>
  <c r="R51" i="1"/>
  <c r="R50" i="1"/>
  <c r="R49" i="1"/>
  <c r="R48" i="1"/>
  <c r="BZ48" i="1" s="1"/>
  <c r="R47" i="1"/>
  <c r="BZ47" i="1" s="1"/>
  <c r="R46" i="1"/>
  <c r="R45" i="1"/>
  <c r="R43" i="1"/>
  <c r="R42" i="1"/>
  <c r="R41" i="1"/>
  <c r="R40" i="1"/>
  <c r="BZ40" i="1" s="1"/>
  <c r="R39" i="1"/>
  <c r="R38" i="1"/>
  <c r="R37" i="1"/>
  <c r="R36" i="1"/>
  <c r="R35" i="1"/>
  <c r="R34" i="1"/>
  <c r="R33" i="1"/>
  <c r="R32" i="1"/>
  <c r="BZ32" i="1" s="1"/>
  <c r="R29" i="1"/>
  <c r="R28" i="1"/>
  <c r="R27" i="1"/>
  <c r="R26" i="1"/>
  <c r="R25" i="1"/>
  <c r="BZ25" i="1" s="1"/>
  <c r="R24" i="1"/>
  <c r="R23" i="1"/>
  <c r="R22" i="1"/>
  <c r="R21" i="1"/>
  <c r="R20" i="1"/>
  <c r="R19" i="1"/>
  <c r="R18" i="1"/>
  <c r="R17" i="1"/>
  <c r="BZ17" i="1" s="1"/>
  <c r="R16" i="1"/>
  <c r="R15" i="1"/>
  <c r="R14" i="1"/>
  <c r="R13" i="1"/>
  <c r="R12" i="1"/>
  <c r="R11" i="1"/>
  <c r="R10" i="1"/>
  <c r="R9" i="1"/>
  <c r="BZ9" i="1" s="1"/>
  <c r="R7" i="1"/>
  <c r="R6" i="1"/>
  <c r="R5" i="1"/>
  <c r="BJ69" i="1"/>
  <c r="BI69" i="1"/>
  <c r="BH69" i="1"/>
  <c r="BG69" i="1"/>
  <c r="AR69" i="1"/>
  <c r="AQ69" i="1"/>
  <c r="AP69" i="1"/>
  <c r="Z69" i="1"/>
  <c r="Y69" i="1"/>
  <c r="X69" i="1"/>
  <c r="Q69" i="1"/>
  <c r="P69" i="1"/>
  <c r="O69" i="1"/>
  <c r="N69" i="1"/>
  <c r="M69" i="1"/>
  <c r="L69" i="1"/>
  <c r="K69" i="1"/>
  <c r="J69" i="1"/>
  <c r="I69" i="1"/>
  <c r="BJ66" i="1"/>
  <c r="BI66" i="1"/>
  <c r="BH66" i="1"/>
  <c r="BG66" i="1"/>
  <c r="AR66" i="1"/>
  <c r="AQ66" i="1"/>
  <c r="AP66" i="1"/>
  <c r="Z66" i="1"/>
  <c r="Y66" i="1"/>
  <c r="X66" i="1"/>
  <c r="Q66" i="1"/>
  <c r="P66" i="1"/>
  <c r="O66" i="1"/>
  <c r="N66" i="1"/>
  <c r="M66" i="1"/>
  <c r="L66" i="1"/>
  <c r="K66" i="1"/>
  <c r="J66" i="1"/>
  <c r="I66" i="1"/>
  <c r="BJ62" i="1"/>
  <c r="BI62" i="1"/>
  <c r="BH62" i="1"/>
  <c r="BG62" i="1"/>
  <c r="AR62" i="1"/>
  <c r="AQ62" i="1"/>
  <c r="AP62" i="1"/>
  <c r="Z62" i="1"/>
  <c r="Y62" i="1"/>
  <c r="X62" i="1"/>
  <c r="Q62" i="1"/>
  <c r="P62" i="1"/>
  <c r="O62" i="1"/>
  <c r="N62" i="1"/>
  <c r="M62" i="1"/>
  <c r="L62" i="1"/>
  <c r="K62" i="1"/>
  <c r="J62" i="1"/>
  <c r="I62" i="1"/>
  <c r="BJ44" i="1"/>
  <c r="BI44" i="1"/>
  <c r="BH44" i="1"/>
  <c r="AR44" i="1"/>
  <c r="AQ44" i="1"/>
  <c r="AP44" i="1"/>
  <c r="Z44" i="1"/>
  <c r="Y44" i="1"/>
  <c r="X44" i="1"/>
  <c r="Q44" i="1"/>
  <c r="P44" i="1"/>
  <c r="O44" i="1"/>
  <c r="N44" i="1"/>
  <c r="M44" i="1"/>
  <c r="L44" i="1"/>
  <c r="K44" i="1"/>
  <c r="J44" i="1"/>
  <c r="I44" i="1"/>
  <c r="BJ30" i="1"/>
  <c r="BI30" i="1"/>
  <c r="BH30" i="1"/>
  <c r="BG30" i="1"/>
  <c r="AR30" i="1"/>
  <c r="AQ30" i="1"/>
  <c r="AP30" i="1"/>
  <c r="Z30" i="1"/>
  <c r="Y30" i="1"/>
  <c r="X30" i="1"/>
  <c r="Q30" i="1"/>
  <c r="P30" i="1"/>
  <c r="O30" i="1"/>
  <c r="N30" i="1"/>
  <c r="M30" i="1"/>
  <c r="L30" i="1"/>
  <c r="K30" i="1"/>
  <c r="J30" i="1"/>
  <c r="I30" i="1"/>
  <c r="BJ8" i="1"/>
  <c r="BI8" i="1"/>
  <c r="BH8" i="1"/>
  <c r="BG8" i="1"/>
  <c r="AR8" i="1"/>
  <c r="AQ8" i="1"/>
  <c r="AP8" i="1"/>
  <c r="Z8" i="1"/>
  <c r="Y8" i="1"/>
  <c r="X8" i="1"/>
  <c r="Q8" i="1"/>
  <c r="P8" i="1"/>
  <c r="O8" i="1"/>
  <c r="N8" i="1"/>
  <c r="M8" i="1"/>
  <c r="L8" i="1"/>
  <c r="K8" i="1"/>
  <c r="J8" i="1"/>
  <c r="I8" i="1"/>
  <c r="BO70" i="1" l="1"/>
  <c r="BZ65" i="1"/>
  <c r="AS70" i="1"/>
  <c r="BA70" i="1"/>
  <c r="CF70" i="1"/>
  <c r="CL66" i="1"/>
  <c r="R69" i="1"/>
  <c r="CK8" i="1"/>
  <c r="AT70" i="1"/>
  <c r="BZ37" i="1"/>
  <c r="AB70" i="1"/>
  <c r="AX31" i="1"/>
  <c r="BQ31" i="1"/>
  <c r="O31" i="1"/>
  <c r="W63" i="1"/>
  <c r="AO31" i="1"/>
  <c r="AI70" i="1"/>
  <c r="BP63" i="1"/>
  <c r="AU63" i="1"/>
  <c r="CE70" i="1"/>
  <c r="CM62" i="1"/>
  <c r="AH63" i="1"/>
  <c r="AY63" i="1"/>
  <c r="BN63" i="1"/>
  <c r="BT66" i="1"/>
  <c r="CG70" i="1"/>
  <c r="CN10" i="1"/>
  <c r="CJ66" i="1"/>
  <c r="CN37" i="1"/>
  <c r="CK62" i="1"/>
  <c r="BZ11" i="1"/>
  <c r="BZ19" i="1"/>
  <c r="BZ27" i="1"/>
  <c r="BZ46" i="1"/>
  <c r="BZ54" i="1"/>
  <c r="AH31" i="1"/>
  <c r="AH71" i="1" s="1"/>
  <c r="AF70" i="1"/>
  <c r="AW31" i="1"/>
  <c r="AX63" i="1"/>
  <c r="BL31" i="1"/>
  <c r="CH76" i="1"/>
  <c r="CK30" i="1"/>
  <c r="CK31" i="1" s="1"/>
  <c r="CL44" i="1"/>
  <c r="CL62" i="1"/>
  <c r="AW70" i="1"/>
  <c r="CN6" i="1"/>
  <c r="CL30" i="1"/>
  <c r="CM66" i="1"/>
  <c r="CM70" i="1" s="1"/>
  <c r="CN51" i="1"/>
  <c r="CN61" i="1"/>
  <c r="BH63" i="1"/>
  <c r="BZ57" i="1"/>
  <c r="BZ49" i="1"/>
  <c r="AA70" i="1"/>
  <c r="AJ69" i="1"/>
  <c r="AJ70" i="1" s="1"/>
  <c r="AS31" i="1"/>
  <c r="BB66" i="1"/>
  <c r="BQ63" i="1"/>
  <c r="W70" i="1"/>
  <c r="CD70" i="1"/>
  <c r="CD71" i="1" s="1"/>
  <c r="CD77" i="1" s="1"/>
  <c r="BZ20" i="1"/>
  <c r="BZ13" i="1"/>
  <c r="BZ21" i="1"/>
  <c r="BZ29" i="1"/>
  <c r="BZ39" i="1"/>
  <c r="BZ67" i="1"/>
  <c r="AB31" i="1"/>
  <c r="AC63" i="1"/>
  <c r="AY31" i="1"/>
  <c r="BK63" i="1"/>
  <c r="BS63" i="1"/>
  <c r="BL70" i="1"/>
  <c r="CF31" i="1"/>
  <c r="CN13" i="1"/>
  <c r="CN15" i="1"/>
  <c r="CN17" i="1"/>
  <c r="CN19" i="1"/>
  <c r="CN21" i="1"/>
  <c r="CN23" i="1"/>
  <c r="CN25" i="1"/>
  <c r="CN27" i="1"/>
  <c r="CN29" i="1"/>
  <c r="CN35" i="1"/>
  <c r="CN39" i="1"/>
  <c r="CN41" i="1"/>
  <c r="CN43" i="1"/>
  <c r="BZ5" i="1"/>
  <c r="BZ22" i="1"/>
  <c r="BZ28" i="1"/>
  <c r="L31" i="1"/>
  <c r="BZ6" i="1"/>
  <c r="BZ15" i="1"/>
  <c r="BZ23" i="1"/>
  <c r="BZ33" i="1"/>
  <c r="BZ41" i="1"/>
  <c r="BZ50" i="1"/>
  <c r="BZ58" i="1"/>
  <c r="BA31" i="1"/>
  <c r="BM31" i="1"/>
  <c r="E31" i="1"/>
  <c r="CG63" i="1"/>
  <c r="CH30" i="1"/>
  <c r="R66" i="1"/>
  <c r="BZ64" i="1"/>
  <c r="BZ12" i="1"/>
  <c r="BZ14" i="1"/>
  <c r="BZ68" i="1"/>
  <c r="AZ63" i="1"/>
  <c r="BZ7" i="1"/>
  <c r="BZ16" i="1"/>
  <c r="BZ24" i="1"/>
  <c r="BZ34" i="1"/>
  <c r="BZ42" i="1"/>
  <c r="BZ51" i="1"/>
  <c r="BZ59" i="1"/>
  <c r="AF63" i="1"/>
  <c r="AC70" i="1"/>
  <c r="AH70" i="1"/>
  <c r="AX70" i="1"/>
  <c r="BN31" i="1"/>
  <c r="BR70" i="1"/>
  <c r="CE31" i="1"/>
  <c r="CE71" i="1" s="1"/>
  <c r="CE77" i="1" s="1"/>
  <c r="CH44" i="1"/>
  <c r="CH62" i="1"/>
  <c r="CJ8" i="1"/>
  <c r="CJ30" i="1"/>
  <c r="CK44" i="1"/>
  <c r="BZ38" i="1"/>
  <c r="BL63" i="1"/>
  <c r="BZ35" i="1"/>
  <c r="BZ43" i="1"/>
  <c r="BZ52" i="1"/>
  <c r="BZ60" i="1"/>
  <c r="AF31" i="1"/>
  <c r="AF71" i="1" s="1"/>
  <c r="AD70" i="1"/>
  <c r="BK70" i="1"/>
  <c r="BS70" i="1"/>
  <c r="CN49" i="1"/>
  <c r="CN59" i="1"/>
  <c r="CN68" i="1"/>
  <c r="BJ63" i="1"/>
  <c r="CG71" i="1"/>
  <c r="CG77" i="1" s="1"/>
  <c r="BZ10" i="1"/>
  <c r="BZ18" i="1"/>
  <c r="BZ26" i="1"/>
  <c r="BZ36" i="1"/>
  <c r="BZ45" i="1"/>
  <c r="BZ53" i="1"/>
  <c r="BZ61" i="1"/>
  <c r="AG31" i="1"/>
  <c r="BR63" i="1"/>
  <c r="BT69" i="1"/>
  <c r="E70" i="1"/>
  <c r="CF63" i="1"/>
  <c r="CJ62" i="1"/>
  <c r="CN48" i="1"/>
  <c r="CN50" i="1"/>
  <c r="CN52" i="1"/>
  <c r="CN54" i="1"/>
  <c r="CN56" i="1"/>
  <c r="CJ69" i="1"/>
  <c r="CN58" i="1"/>
  <c r="CN60" i="1"/>
  <c r="CM30" i="1"/>
  <c r="CM69" i="1"/>
  <c r="CN38" i="1"/>
  <c r="CN40" i="1"/>
  <c r="CN42" i="1"/>
  <c r="CN12" i="1"/>
  <c r="CN14" i="1"/>
  <c r="CN16" i="1"/>
  <c r="CN18" i="1"/>
  <c r="CN20" i="1"/>
  <c r="CN22" i="1"/>
  <c r="CN24" i="1"/>
  <c r="CN26" i="1"/>
  <c r="CN28" i="1"/>
  <c r="CN64" i="1"/>
  <c r="CN36" i="1"/>
  <c r="CN45" i="1"/>
  <c r="CN47" i="1"/>
  <c r="CN53" i="1"/>
  <c r="CN55" i="1"/>
  <c r="CN57" i="1"/>
  <c r="CH66" i="1"/>
  <c r="CH70" i="1" s="1"/>
  <c r="CN65" i="1"/>
  <c r="CN34" i="1"/>
  <c r="CM44" i="1"/>
  <c r="CN11" i="1"/>
  <c r="CN67" i="1"/>
  <c r="CN69" i="1" s="1"/>
  <c r="CJ44" i="1"/>
  <c r="CL70" i="1"/>
  <c r="CK70" i="1"/>
  <c r="CN46" i="1"/>
  <c r="CN32" i="1"/>
  <c r="CL63" i="1"/>
  <c r="CN9" i="1"/>
  <c r="CM8" i="1"/>
  <c r="CN7" i="1"/>
  <c r="CL8" i="1"/>
  <c r="BT8" i="1"/>
  <c r="CN5" i="1"/>
  <c r="CJ31" i="1"/>
  <c r="CH63" i="1"/>
  <c r="CH8" i="1"/>
  <c r="CH31" i="1"/>
  <c r="AA31" i="1"/>
  <c r="AI31" i="1"/>
  <c r="AJ62" i="1"/>
  <c r="AA63" i="1"/>
  <c r="AI63" i="1"/>
  <c r="BB8" i="1"/>
  <c r="AZ31" i="1"/>
  <c r="BO31" i="1"/>
  <c r="W31" i="1"/>
  <c r="AW63" i="1"/>
  <c r="AW71" i="1" s="1"/>
  <c r="BI70" i="1"/>
  <c r="AB63" i="1"/>
  <c r="BB69" i="1"/>
  <c r="AY70" i="1"/>
  <c r="AY71" i="1" s="1"/>
  <c r="BP31" i="1"/>
  <c r="BO63" i="1"/>
  <c r="E63" i="1"/>
  <c r="L63" i="1"/>
  <c r="Y70" i="1"/>
  <c r="BB62" i="1"/>
  <c r="AU70" i="1"/>
  <c r="BQ70" i="1"/>
  <c r="BQ71" i="1" s="1"/>
  <c r="BT44" i="1"/>
  <c r="BM63" i="1"/>
  <c r="AR63" i="1"/>
  <c r="AD31" i="1"/>
  <c r="AD63" i="1"/>
  <c r="AG70" i="1"/>
  <c r="AU31" i="1"/>
  <c r="AS63" i="1"/>
  <c r="BA63" i="1"/>
  <c r="BR31" i="1"/>
  <c r="BM70" i="1"/>
  <c r="AO63" i="1"/>
  <c r="M70" i="1"/>
  <c r="AC31" i="1"/>
  <c r="AE31" i="1"/>
  <c r="AE63" i="1"/>
  <c r="AT31" i="1"/>
  <c r="AV31" i="1"/>
  <c r="AV71" i="1" s="1"/>
  <c r="AT63" i="1"/>
  <c r="BK31" i="1"/>
  <c r="BS31" i="1"/>
  <c r="BN70" i="1"/>
  <c r="AO70" i="1"/>
  <c r="R8" i="1"/>
  <c r="R44" i="1"/>
  <c r="R62" i="1"/>
  <c r="R30" i="1"/>
  <c r="AJ30" i="1"/>
  <c r="AJ8" i="1"/>
  <c r="AJ44" i="1"/>
  <c r="BB30" i="1"/>
  <c r="BB44" i="1"/>
  <c r="BT62" i="1"/>
  <c r="BT30" i="1"/>
  <c r="BG31" i="1"/>
  <c r="BM71" i="1"/>
  <c r="AP63" i="1"/>
  <c r="BJ31" i="1"/>
  <c r="X31" i="1"/>
  <c r="AR31" i="1"/>
  <c r="X63" i="1"/>
  <c r="I70" i="1"/>
  <c r="P31" i="1"/>
  <c r="BH31" i="1"/>
  <c r="I63" i="1"/>
  <c r="Q63" i="1"/>
  <c r="BI63" i="1"/>
  <c r="AP70" i="1"/>
  <c r="BJ70" i="1"/>
  <c r="I31" i="1"/>
  <c r="Q31" i="1"/>
  <c r="BI31" i="1"/>
  <c r="K70" i="1"/>
  <c r="AQ70" i="1"/>
  <c r="AP31" i="1"/>
  <c r="K63" i="1"/>
  <c r="AQ63" i="1"/>
  <c r="X70" i="1"/>
  <c r="AR70" i="1"/>
  <c r="AQ31" i="1"/>
  <c r="Y63" i="1"/>
  <c r="N70" i="1"/>
  <c r="Z70" i="1"/>
  <c r="Y31" i="1"/>
  <c r="Z63" i="1"/>
  <c r="BG70" i="1"/>
  <c r="Z31" i="1"/>
  <c r="Q70" i="1"/>
  <c r="BH70" i="1"/>
  <c r="J70" i="1"/>
  <c r="L70" i="1"/>
  <c r="O70" i="1"/>
  <c r="P70" i="1"/>
  <c r="J63" i="1"/>
  <c r="M63" i="1"/>
  <c r="N63" i="1"/>
  <c r="O63" i="1"/>
  <c r="P63" i="1"/>
  <c r="J31" i="1"/>
  <c r="K31" i="1"/>
  <c r="M31" i="1"/>
  <c r="N31" i="1"/>
  <c r="BG44" i="1"/>
  <c r="BG63" i="1" s="1"/>
  <c r="R70" i="1" l="1"/>
  <c r="BS71" i="1"/>
  <c r="AD71" i="1"/>
  <c r="BK71" i="1"/>
  <c r="AX71" i="1"/>
  <c r="CJ63" i="1"/>
  <c r="E71" i="1"/>
  <c r="AB71" i="1"/>
  <c r="CK63" i="1"/>
  <c r="CM63" i="1"/>
  <c r="AS71" i="1"/>
  <c r="BP71" i="1"/>
  <c r="BB70" i="1"/>
  <c r="K71" i="1"/>
  <c r="O71" i="1"/>
  <c r="Y71" i="1"/>
  <c r="AJ63" i="1"/>
  <c r="AO71" i="1"/>
  <c r="AE71" i="1"/>
  <c r="BL71" i="1"/>
  <c r="BN71" i="1"/>
  <c r="AG71" i="1"/>
  <c r="BZ69" i="1"/>
  <c r="W71" i="1"/>
  <c r="AA71" i="1"/>
  <c r="CL31" i="1"/>
  <c r="CJ70" i="1"/>
  <c r="CJ71" i="1" s="1"/>
  <c r="BZ66" i="1"/>
  <c r="BB63" i="1"/>
  <c r="AT71" i="1"/>
  <c r="BA71" i="1"/>
  <c r="BT70" i="1"/>
  <c r="CM31" i="1"/>
  <c r="CF71" i="1"/>
  <c r="CF77" i="1" s="1"/>
  <c r="AC71" i="1"/>
  <c r="BT31" i="1"/>
  <c r="BZ30" i="1"/>
  <c r="BI71" i="1"/>
  <c r="BT63" i="1"/>
  <c r="BZ62" i="1"/>
  <c r="R63" i="1"/>
  <c r="BZ44" i="1"/>
  <c r="L71" i="1"/>
  <c r="AZ71" i="1"/>
  <c r="BZ8" i="1"/>
  <c r="BR71" i="1"/>
  <c r="CN62" i="1"/>
  <c r="CN30" i="1"/>
  <c r="CN8" i="1"/>
  <c r="CN66" i="1"/>
  <c r="CN70" i="1"/>
  <c r="CN44" i="1"/>
  <c r="CK71" i="1"/>
  <c r="CL71" i="1"/>
  <c r="CH71" i="1"/>
  <c r="CH77" i="1" s="1"/>
  <c r="R31" i="1"/>
  <c r="AI71" i="1"/>
  <c r="I71" i="1"/>
  <c r="BO71" i="1"/>
  <c r="AJ31" i="1"/>
  <c r="AJ71" i="1" s="1"/>
  <c r="BB31" i="1"/>
  <c r="AU71" i="1"/>
  <c r="AR71" i="1"/>
  <c r="Q71" i="1"/>
  <c r="X71" i="1"/>
  <c r="BJ71" i="1"/>
  <c r="Z71" i="1"/>
  <c r="BH71" i="1"/>
  <c r="M71" i="1"/>
  <c r="BG71" i="1"/>
  <c r="N71" i="1"/>
  <c r="AP71" i="1"/>
  <c r="AQ71" i="1"/>
  <c r="P71" i="1"/>
  <c r="J71" i="1"/>
  <c r="BZ70" i="1" l="1"/>
  <c r="BT71" i="1"/>
  <c r="CM71" i="1"/>
  <c r="BZ31" i="1"/>
  <c r="BB71" i="1"/>
  <c r="CN31" i="1"/>
  <c r="BZ63" i="1"/>
  <c r="AJ73" i="1"/>
  <c r="R71" i="1"/>
  <c r="R73" i="1" s="1"/>
  <c r="CN63" i="1"/>
  <c r="CN71" i="1"/>
  <c r="BB73" i="1" l="1"/>
  <c r="BZ71" i="1"/>
</calcChain>
</file>

<file path=xl/comments1.xml><?xml version="1.0" encoding="utf-8"?>
<comments xmlns="http://schemas.openxmlformats.org/spreadsheetml/2006/main">
  <authors>
    <author>Matt Bush</author>
    <author>Anna Wells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I4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J4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K4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K41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Funds:
110
151
156
171
172
310
320
330
440
450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</rPr>
          <t>Fund 160</t>
        </r>
      </text>
    </comment>
    <comment ref="I73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J73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K73" authorId="1" shapeId="0">
      <text>
        <r>
          <rPr>
            <b/>
            <sz val="9"/>
            <color indexed="81"/>
            <rFont val="Tahoma"/>
            <family val="2"/>
          </rPr>
          <t>Funds:</t>
        </r>
        <r>
          <rPr>
            <sz val="9"/>
            <color indexed="81"/>
            <rFont val="Tahoma"/>
            <family val="2"/>
          </rPr>
          <t xml:space="preserve">
191
192
193
</t>
        </r>
      </text>
    </comment>
    <comment ref="L73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  <comment ref="M73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>Funds:
610
611
620
621
630
640
650</t>
        </r>
      </text>
    </comment>
  </commentList>
</comments>
</file>

<file path=xl/sharedStrings.xml><?xml version="1.0" encoding="utf-8"?>
<sst xmlns="http://schemas.openxmlformats.org/spreadsheetml/2006/main" count="9181" uniqueCount="3579">
  <si>
    <t>Operating</t>
  </si>
  <si>
    <t>Recharge</t>
  </si>
  <si>
    <t>Cost Share</t>
  </si>
  <si>
    <t>Sponsored</t>
  </si>
  <si>
    <t>TotalFund</t>
  </si>
  <si>
    <t>Actual</t>
  </si>
  <si>
    <t>Q1_Fcst</t>
  </si>
  <si>
    <t>Final</t>
  </si>
  <si>
    <t>Working</t>
  </si>
  <si>
    <t>Comments</t>
  </si>
  <si>
    <t>Q1</t>
  </si>
  <si>
    <t xml:space="preserve">
Dec</t>
  </si>
  <si>
    <t xml:space="preserve">
Jan</t>
  </si>
  <si>
    <t xml:space="preserve">
Feb</t>
  </si>
  <si>
    <t>+Q2</t>
  </si>
  <si>
    <t xml:space="preserve">
Mar</t>
  </si>
  <si>
    <t xml:space="preserve">
Apr</t>
  </si>
  <si>
    <t xml:space="preserve">
May</t>
  </si>
  <si>
    <t>+Q3</t>
  </si>
  <si>
    <t xml:space="preserve">
Jun</t>
  </si>
  <si>
    <t xml:space="preserve">
Jul</t>
  </si>
  <si>
    <t xml:space="preserve">
Aug</t>
  </si>
  <si>
    <t>+Q4</t>
  </si>
  <si>
    <t>YearTotal</t>
  </si>
  <si>
    <t>Q2</t>
  </si>
  <si>
    <t>Q3</t>
  </si>
  <si>
    <t>Q4</t>
  </si>
  <si>
    <t>Tuition &amp; Fees</t>
  </si>
  <si>
    <t>Redistributed Tuition</t>
  </si>
  <si>
    <t>Financial Aid</t>
  </si>
  <si>
    <t>-Net Tuition &amp; Fees</t>
  </si>
  <si>
    <t>Budget Appropriation</t>
  </si>
  <si>
    <t>Grants &amp; Contracts - Direct</t>
  </si>
  <si>
    <t>Grants &amp; Contracts - Indirect</t>
  </si>
  <si>
    <t>Redistributed ICR</t>
  </si>
  <si>
    <t>Endowment Distributions</t>
  </si>
  <si>
    <t>Other Endowment Activity</t>
  </si>
  <si>
    <t>Other Investment Income</t>
  </si>
  <si>
    <t>Gifts</t>
  </si>
  <si>
    <t>Dean's Tax</t>
  </si>
  <si>
    <t>Affiliate Mission Support</t>
  </si>
  <si>
    <t>Fellows Reimbursement</t>
  </si>
  <si>
    <t>Auxillary Enterprises</t>
  </si>
  <si>
    <t>Professional Fees</t>
  </si>
  <si>
    <t>Royalties &amp; Trademarks</t>
  </si>
  <si>
    <t>Sales, Services &amp; Other</t>
  </si>
  <si>
    <t>NMCAT Distribution</t>
  </si>
  <si>
    <t>Shared Services Revenue</t>
  </si>
  <si>
    <t>Debt Service Revenue</t>
  </si>
  <si>
    <t>Central Funding Transfer Revenue</t>
  </si>
  <si>
    <t>Principal Draw Transfer</t>
  </si>
  <si>
    <t>Intra (RDX) University Revenue</t>
  </si>
  <si>
    <t>-Other Revenue</t>
  </si>
  <si>
    <t>-Total Revenue</t>
  </si>
  <si>
    <t>Salaries &amp; Benefits (Budget)</t>
  </si>
  <si>
    <t>Faculty Salaries</t>
  </si>
  <si>
    <t>Research Professionals</t>
  </si>
  <si>
    <t>Librarian &amp; Other Professional</t>
  </si>
  <si>
    <t>Faculty Affiliate Salaries</t>
  </si>
  <si>
    <t>Faculty Other Salaries</t>
  </si>
  <si>
    <t>TGS Graduate Assistants</t>
  </si>
  <si>
    <t>Staff Salaries</t>
  </si>
  <si>
    <t>Staff Other Salaries</t>
  </si>
  <si>
    <t>Student Salaries</t>
  </si>
  <si>
    <t>Employee Benefits</t>
  </si>
  <si>
    <t>Employee Benefit Programs</t>
  </si>
  <si>
    <t>-Total Salaries &amp; Benefits</t>
  </si>
  <si>
    <t>Non-Personnel Exp. (Budget)</t>
  </si>
  <si>
    <t>Fellows</t>
  </si>
  <si>
    <t>Subcontracts</t>
  </si>
  <si>
    <t>Services &amp; Professional Fees</t>
  </si>
  <si>
    <t>Library Materials</t>
  </si>
  <si>
    <t>Supplies, Materials &amp; Othr Exp</t>
  </si>
  <si>
    <t>Indirect Costs</t>
  </si>
  <si>
    <t>Travel, Conferences &amp; Promotion</t>
  </si>
  <si>
    <t>Operations Plant, Rent &amp; Equip</t>
  </si>
  <si>
    <t>Utilities</t>
  </si>
  <si>
    <t>Communications</t>
  </si>
  <si>
    <t>Shared Services Expense</t>
  </si>
  <si>
    <t>Debt Service Expense</t>
  </si>
  <si>
    <t>Central Funding Transfer Expense</t>
  </si>
  <si>
    <t>Return to Principal Transfer</t>
  </si>
  <si>
    <t>Capital Transfers Out</t>
  </si>
  <si>
    <t>Expense Appropriation Out</t>
  </si>
  <si>
    <t>-Total Non-Personnel Expenses</t>
  </si>
  <si>
    <t>-Total Expenses</t>
  </si>
  <si>
    <t>Intra Unit Transfer Revenue</t>
  </si>
  <si>
    <t>Revenue Transfers In</t>
  </si>
  <si>
    <t>-Total Revenue Transfers</t>
  </si>
  <si>
    <t>Intra Unit Transfer Expense</t>
  </si>
  <si>
    <t>Expense Transfers Out</t>
  </si>
  <si>
    <t>-Total Expense Transfers</t>
  </si>
  <si>
    <t>-Net Remaining Transfers</t>
  </si>
  <si>
    <t>-Change in Fund Balance</t>
  </si>
  <si>
    <t>Planned Creation of Fund Balance</t>
  </si>
  <si>
    <t>Planned Creation of Reserves</t>
  </si>
  <si>
    <t>Planned Use of Fund Balance</t>
  </si>
  <si>
    <t>Planned Use of Reserves</t>
  </si>
  <si>
    <t>-Planned Use / Creation</t>
  </si>
  <si>
    <t>-Sub-Total</t>
  </si>
  <si>
    <t>Unit:</t>
  </si>
  <si>
    <t>Date:</t>
  </si>
  <si>
    <t>Total</t>
  </si>
  <si>
    <t>FY20 Budget</t>
  </si>
  <si>
    <t>Fcst Variance to FY20 Budget  Fav(Unfav)</t>
  </si>
  <si>
    <t xml:space="preserve">  Transfers from Central/ Faculty Recruit/Retain</t>
  </si>
  <si>
    <t>Transfer Detail Q2-Q4</t>
  </si>
  <si>
    <t>"Same Unit " Transfer:   88552/88527</t>
  </si>
  <si>
    <t>"Same OR Unit " Transfer: 88598</t>
  </si>
  <si>
    <t xml:space="preserve">  Transfers from other OR Units: 88553</t>
  </si>
  <si>
    <t xml:space="preserve">  Transfers from other schools/units: 88558</t>
  </si>
  <si>
    <t xml:space="preserve"> ( 88564; 88560; 88561)</t>
  </si>
  <si>
    <t>"Same Unit " Transfer:   88252/88204</t>
  </si>
  <si>
    <t>"Same OR Unit " Transfer: 88298</t>
  </si>
  <si>
    <t xml:space="preserve">  Transfers to other OR Units: 88253</t>
  </si>
  <si>
    <t>(OR Finance include 88295)</t>
  </si>
  <si>
    <t>(OR Finance include 88595)</t>
  </si>
  <si>
    <t xml:space="preserve">  Transfers to other schools/units: 88258</t>
  </si>
  <si>
    <t>To Schools from OR Faculty Recruit/Retain</t>
  </si>
  <si>
    <t>Faculty Recruit/Retain Fund only; 88261</t>
  </si>
  <si>
    <t xml:space="preserve"> (CCM also include 88588)</t>
  </si>
  <si>
    <t>Central Funding Transfer Exp</t>
  </si>
  <si>
    <t>Q2 Operating Funds</t>
  </si>
  <si>
    <t>Q3 Operating Funds</t>
  </si>
  <si>
    <t>Q4 Operating Funds</t>
  </si>
  <si>
    <t>Q2 Recharge</t>
  </si>
  <si>
    <t>Q3 Recharge</t>
  </si>
  <si>
    <t>Q4 Recharge</t>
  </si>
  <si>
    <t>Q2 Cost Sharing</t>
  </si>
  <si>
    <t>Q3 Cost Sharing</t>
  </si>
  <si>
    <t>Q4 Cost Sharing</t>
  </si>
  <si>
    <t>Q2 Sponsored</t>
  </si>
  <si>
    <t>Q3 Sponsored</t>
  </si>
  <si>
    <t>Q4 Sponsored</t>
  </si>
  <si>
    <t>Total Projection</t>
  </si>
  <si>
    <t>Actual: use the GL077</t>
  </si>
  <si>
    <t>Prepopulated by URICA</t>
  </si>
  <si>
    <t>Budget Appropriation, not Budget Appropriation-calc, nothing should be in this line unless specifically receiving funds directly from the Budget Office</t>
  </si>
  <si>
    <t>Do not enter anything in this line</t>
  </si>
  <si>
    <t>Principal x2</t>
  </si>
  <si>
    <t>Principal x3</t>
  </si>
  <si>
    <t>Use trends</t>
  </si>
  <si>
    <t>Nothing should be in revenue in CS</t>
  </si>
  <si>
    <t>Sales from external sources</t>
  </si>
  <si>
    <t>Central = Provost, not OR</t>
  </si>
  <si>
    <t>Sales from internal sources</t>
  </si>
  <si>
    <t>Plan for breakage</t>
  </si>
  <si>
    <t>Transfers within your unit &amp; OR (URICA transfer here)</t>
  </si>
  <si>
    <t>ONLY transfers within your unit's DEPTID</t>
  </si>
  <si>
    <t>External to OR</t>
  </si>
  <si>
    <t xml:space="preserve">Transfers within your unit &amp; OR </t>
  </si>
  <si>
    <t>Bottom line should be $0 for Sponsored</t>
  </si>
  <si>
    <t>Other Recommendations</t>
  </si>
  <si>
    <t>USE THE GL077</t>
  </si>
  <si>
    <t>Use yearly trends</t>
  </si>
  <si>
    <t>Don't "fill right" hidden cells cause issues</t>
  </si>
  <si>
    <t>Don’t spread evenly - there should be thought behind the distribution</t>
  </si>
  <si>
    <t>Transfers</t>
  </si>
  <si>
    <t>Separate each line of transfers by school</t>
  </si>
  <si>
    <t>Don't transfer other than your deptid</t>
  </si>
  <si>
    <t>Expenses</t>
  </si>
  <si>
    <t>Depreciation in supplies as negative</t>
  </si>
  <si>
    <t>Focus only on expenses in Cost Share</t>
  </si>
  <si>
    <t>Account</t>
  </si>
  <si>
    <t>GL077 Mgmt Level</t>
  </si>
  <si>
    <t>GL077 Unit Level</t>
  </si>
  <si>
    <t>Type</t>
  </si>
  <si>
    <t>Descr</t>
  </si>
  <si>
    <t>Account + Desc</t>
  </si>
  <si>
    <t>Revenue</t>
  </si>
  <si>
    <t>Tuition</t>
  </si>
  <si>
    <t>40001 Tuition</t>
  </si>
  <si>
    <t>Tuition-Fall &amp; 1st Semester</t>
  </si>
  <si>
    <t>40002 Tuition-Fall &amp; 1st Semester</t>
  </si>
  <si>
    <t>Tuition-Winter</t>
  </si>
  <si>
    <t>40003 Tuition-Winter</t>
  </si>
  <si>
    <t>Tuition-Spring &amp; 2nd Semester</t>
  </si>
  <si>
    <t>40005 Tuition-Spring &amp; 2nd Semester</t>
  </si>
  <si>
    <t>Tuition-Summer</t>
  </si>
  <si>
    <t>40007 Tuition-Summer</t>
  </si>
  <si>
    <t>Tuition-Other</t>
  </si>
  <si>
    <t>40009 Tuition-Other</t>
  </si>
  <si>
    <t>Tuition-Non Credit</t>
  </si>
  <si>
    <t>40020 Tuition-Non Credit</t>
  </si>
  <si>
    <t>Tuition-SON NUstud-NUcourse</t>
  </si>
  <si>
    <t>40021 Tuition-SON NUstud-NUcourse</t>
  </si>
  <si>
    <t>Tuition-SON NUstud-nonNUcrse</t>
  </si>
  <si>
    <t>40022 Tuition-SON NUstud-nonNUcrse</t>
  </si>
  <si>
    <t>Tuition-SON ConsAffstud-NUcrse</t>
  </si>
  <si>
    <t>40023 Tuition-SON ConsAffstud-NUcrse</t>
  </si>
  <si>
    <t>Tuition-SON Otherstud-NUcourse</t>
  </si>
  <si>
    <t>40024 Tuition-SON Otherstud-NUcourse</t>
  </si>
  <si>
    <t>Fees</t>
  </si>
  <si>
    <t>40030 Fees</t>
  </si>
  <si>
    <t>Fee- Late Payment</t>
  </si>
  <si>
    <t>40031 Fee- Late Payment</t>
  </si>
  <si>
    <t>Fee-Duplicate Transcript</t>
  </si>
  <si>
    <t>40032 Fee-Duplicate Transcript</t>
  </si>
  <si>
    <t>Fee-Late Registration</t>
  </si>
  <si>
    <t>40033 Fee-Late Registration</t>
  </si>
  <si>
    <t>Fee-Change Registration</t>
  </si>
  <si>
    <t>40034 Fee-Change Registration</t>
  </si>
  <si>
    <t>Fee-Duplication Fee</t>
  </si>
  <si>
    <t>40035 Fee-Duplication Fee</t>
  </si>
  <si>
    <t>Fee-Application Fee</t>
  </si>
  <si>
    <t>40036 Fee-Application Fee</t>
  </si>
  <si>
    <t>Fee-Enrollment  Fee</t>
  </si>
  <si>
    <t>40037 Fee-Enrollment  Fee</t>
  </si>
  <si>
    <t>Fee-Doctoral Project</t>
  </si>
  <si>
    <t>40038 Fee-Doctoral Project</t>
  </si>
  <si>
    <t>Fee-Abstract Copies</t>
  </si>
  <si>
    <t>40039 Fee-Abstract Copies</t>
  </si>
  <si>
    <t>Fee-Dissertation</t>
  </si>
  <si>
    <t>40040 Fee-Dissertation</t>
  </si>
  <si>
    <t>Fee-Matriculation</t>
  </si>
  <si>
    <t>40041 Fee-Matriculation</t>
  </si>
  <si>
    <t>Fee-Second &amp; Special Exam</t>
  </si>
  <si>
    <t>40042 Fee-Second &amp; Special Exam</t>
  </si>
  <si>
    <t>Fee- Forfeited Tuition</t>
  </si>
  <si>
    <t>40043 Fee- Forfeited Tuition</t>
  </si>
  <si>
    <t>Fee-Copyright</t>
  </si>
  <si>
    <t>40044 Fee-Copyright</t>
  </si>
  <si>
    <t>Fee-Stud Gov't Entert Fee</t>
  </si>
  <si>
    <t>40045 Fee-Stud Gov't Entert Fee</t>
  </si>
  <si>
    <t>Fee-Activity</t>
  </si>
  <si>
    <t>40046 Fee-Activity</t>
  </si>
  <si>
    <t>Fee-Graduation</t>
  </si>
  <si>
    <t>40047 Fee-Graduation</t>
  </si>
  <si>
    <t>Fee-Student Data Charge</t>
  </si>
  <si>
    <t>40048 Fee-Student Data Charge</t>
  </si>
  <si>
    <t>Fee-Study Abroad Maint Fee</t>
  </si>
  <si>
    <t>40049 Fee-Study Abroad Maint Fee</t>
  </si>
  <si>
    <t>Fee-Athletics Fee</t>
  </si>
  <si>
    <t>40050 Fee-Athletics Fee</t>
  </si>
  <si>
    <t>Fee-Graduate Sch Activity</t>
  </si>
  <si>
    <t>40051 Fee-Graduate Sch Activity</t>
  </si>
  <si>
    <t>Fee-Undergrad Student Health</t>
  </si>
  <si>
    <t>40052 Fee-Undergrad Student Health</t>
  </si>
  <si>
    <t>Fee-Accreditation Fee</t>
  </si>
  <si>
    <t>40053 Fee-Accreditation Fee</t>
  </si>
  <si>
    <t>Orientation Fee</t>
  </si>
  <si>
    <t>40054 Orientation Fee</t>
  </si>
  <si>
    <t>Fee - Books &amp; Materials</t>
  </si>
  <si>
    <t>40055 Fee - Books &amp; Materials</t>
  </si>
  <si>
    <t>Invst Inc Non-curr Restricted</t>
  </si>
  <si>
    <t>40100 Invst Inc Non-curr Restricted</t>
  </si>
  <si>
    <t>Invst Inc-Mesa Limited</t>
  </si>
  <si>
    <t>40102 Invst Inc-Mesa Limited</t>
  </si>
  <si>
    <t>Invest Inc-Trusts At Kaspick</t>
  </si>
  <si>
    <t>40103 Invest Inc-Trusts At Kaspick</t>
  </si>
  <si>
    <t>Invest Inc-Specific-NCR</t>
  </si>
  <si>
    <t>40195 Invest Inc-Specific-NCR</t>
  </si>
  <si>
    <t>Invest Inc-Pool Units-NCR</t>
  </si>
  <si>
    <t>40196 Invest Inc-Pool Units-NCR</t>
  </si>
  <si>
    <t>Accrual Reversal -Pools</t>
  </si>
  <si>
    <t>40199 Accrual Reversal -Pools</t>
  </si>
  <si>
    <t>Federal Appropriations</t>
  </si>
  <si>
    <t>40220 Federal Appropriations</t>
  </si>
  <si>
    <t>Fed Approp-Unrestricted</t>
  </si>
  <si>
    <t>40221 Fed Approp-Unrestricted</t>
  </si>
  <si>
    <t>Fed Approp-  Restricted</t>
  </si>
  <si>
    <t>40225 Fed Approp-  Restricted</t>
  </si>
  <si>
    <t>State Appropriations</t>
  </si>
  <si>
    <t>40230 State Appropriations</t>
  </si>
  <si>
    <t>State Approp-  Restricted</t>
  </si>
  <si>
    <t>40235 State Approp-  Restricted</t>
  </si>
  <si>
    <t>Local Appropriations</t>
  </si>
  <si>
    <t>40240 Local Appropriations</t>
  </si>
  <si>
    <t>Local Approp-Unrestricted</t>
  </si>
  <si>
    <t>40241 Local Approp-Unrestricted</t>
  </si>
  <si>
    <t>Grants - Federal</t>
  </si>
  <si>
    <t>40260 Grants - Federal</t>
  </si>
  <si>
    <t>Grants-Federal-Unrestricted</t>
  </si>
  <si>
    <t>40261 Grants-Federal-Unrestricted</t>
  </si>
  <si>
    <t>Grants-Federal - Restricted</t>
  </si>
  <si>
    <t>40265 Grants-Federal - Restricted</t>
  </si>
  <si>
    <t>Grants - State</t>
  </si>
  <si>
    <t>40270 Grants - State</t>
  </si>
  <si>
    <t>Grants-State - Unrestricted</t>
  </si>
  <si>
    <t>40271 Grants-State - Unrestricted</t>
  </si>
  <si>
    <t>Grants-State - Restricted</t>
  </si>
  <si>
    <t>40275 Grants-State - Restricted</t>
  </si>
  <si>
    <t>Grants - Local</t>
  </si>
  <si>
    <t>40280 Grants - Local</t>
  </si>
  <si>
    <t>Grants-Local - Unrestricted</t>
  </si>
  <si>
    <t>40281 Grants-Local - Unrestricted</t>
  </si>
  <si>
    <t>Grants-Local  -  Restricted</t>
  </si>
  <si>
    <t>40285 Grants-Local  -  Restricted</t>
  </si>
  <si>
    <t>Private Gifts</t>
  </si>
  <si>
    <t>40300 Private Gifts</t>
  </si>
  <si>
    <t>Private Gifts -Unrestricted</t>
  </si>
  <si>
    <t>40301 Private Gifts -Unrestricted</t>
  </si>
  <si>
    <t>Private Gifts -  Restricted</t>
  </si>
  <si>
    <t>40305 Private Gifts -  Restricted</t>
  </si>
  <si>
    <t>Corporate Support</t>
  </si>
  <si>
    <t>40310 Corporate Support</t>
  </si>
  <si>
    <t>PFF/CMH Support-Medical</t>
  </si>
  <si>
    <t>40311 PFF/CMH Support-Medical</t>
  </si>
  <si>
    <t>NMF Support-Medical</t>
  </si>
  <si>
    <t>40312 NMF Support-Medical</t>
  </si>
  <si>
    <t>NMFF Support-Medical</t>
  </si>
  <si>
    <t>40313 NMFF Support-Medical</t>
  </si>
  <si>
    <t>NMH Support-Medical</t>
  </si>
  <si>
    <t>40314 NMH Support-Medical</t>
  </si>
  <si>
    <t>EHC Support-Medical</t>
  </si>
  <si>
    <t>40315 EHC Support-Medical</t>
  </si>
  <si>
    <t>RIC Support-Medical</t>
  </si>
  <si>
    <t>40316 RIC Support-Medical</t>
  </si>
  <si>
    <t>Private Grants</t>
  </si>
  <si>
    <t>40320 Private Grants</t>
  </si>
  <si>
    <t>Desig Scholar/Tuit Remission</t>
  </si>
  <si>
    <t>40321 Desig Scholar/Tuit Remission</t>
  </si>
  <si>
    <t>Grants Private - Restricted</t>
  </si>
  <si>
    <t>40325 Grants Private - Restricted</t>
  </si>
  <si>
    <t>Technology Fees</t>
  </si>
  <si>
    <t>40326 Technology Fees</t>
  </si>
  <si>
    <t>Private Contracts</t>
  </si>
  <si>
    <t>40330 Private Contracts</t>
  </si>
  <si>
    <t>Private Contracts-Restricted</t>
  </si>
  <si>
    <t>40331 Private Contracts-Restricted</t>
  </si>
  <si>
    <t>Private Contracts - Unres</t>
  </si>
  <si>
    <t>40335 Private Contracts - Unres</t>
  </si>
  <si>
    <t>Clinical Trial Excess Rev</t>
  </si>
  <si>
    <t>40338 Clinical Trial Excess Rev</t>
  </si>
  <si>
    <t>Endowment Income</t>
  </si>
  <si>
    <t>40340 Endowment Income</t>
  </si>
  <si>
    <t>Undistributed End Inc-CU</t>
  </si>
  <si>
    <t>40341 Undistributed End Inc-CU</t>
  </si>
  <si>
    <t>Endowment Income-CUr Unrest</t>
  </si>
  <si>
    <t>40342 Endowment Income-CUr Unrest</t>
  </si>
  <si>
    <t>Endowment Income-Cr</t>
  </si>
  <si>
    <t>40350 Endowment Income-Cr</t>
  </si>
  <si>
    <t>Undistributed Endow Inc-Cr</t>
  </si>
  <si>
    <t>40351 Undistributed Endow Inc-Cr</t>
  </si>
  <si>
    <t>X750 Inc Est Over/Short</t>
  </si>
  <si>
    <t>40352 X750 Inc Est Over/Short</t>
  </si>
  <si>
    <t>Invst Inc Curr Unrestricted</t>
  </si>
  <si>
    <t>40360 Invst Inc Curr Unrestricted</t>
  </si>
  <si>
    <t>Loan Interest From X750</t>
  </si>
  <si>
    <t>40361 Loan Interest From X750</t>
  </si>
  <si>
    <t>ReserveInc</t>
  </si>
  <si>
    <t>40362 ReserveInc</t>
  </si>
  <si>
    <t>Invest Inc-Specific-CU</t>
  </si>
  <si>
    <t>40370 Invest Inc-Specific-CU</t>
  </si>
  <si>
    <t>Invest Inc-Subsidiary</t>
  </si>
  <si>
    <t>40371 Invest Inc-Subsidiary</t>
  </si>
  <si>
    <t>Invest Inc- Operating -CU</t>
  </si>
  <si>
    <t>40375 Invest Inc- Operating -CU</t>
  </si>
  <si>
    <t>Interest Inc Curr Unrestricted</t>
  </si>
  <si>
    <t>40380 Interest Inc Curr Unrestricted</t>
  </si>
  <si>
    <t>Interest On Plant Assets-CU</t>
  </si>
  <si>
    <t>40384 Interest On Plant Assets-CU</t>
  </si>
  <si>
    <t>Fislp/Heaf Interest&amp;Allow</t>
  </si>
  <si>
    <t>40386 Fislp/Heaf Interest&amp;Allow</t>
  </si>
  <si>
    <t>Interest - Intra Univ</t>
  </si>
  <si>
    <t>40387 Interest - Intra Univ</t>
  </si>
  <si>
    <t>Interest-Searle Ldshp Grnt-CU</t>
  </si>
  <si>
    <t>40388 Interest-Searle Ldshp Grnt-CU</t>
  </si>
  <si>
    <t>Interest-Nort Tr 74 Iefa-CU</t>
  </si>
  <si>
    <t>40390 Interest-Nort Tr 74 Iefa-CU</t>
  </si>
  <si>
    <t>Interest-OSE Leases-CU</t>
  </si>
  <si>
    <t>40391 Interest-OSE Leases-CU</t>
  </si>
  <si>
    <t>Interest-Trustee Bonds</t>
  </si>
  <si>
    <t>40392 Interest-Trustee Bonds</t>
  </si>
  <si>
    <t>Interest-Discretionary-CU</t>
  </si>
  <si>
    <t>40397 Interest-Discretionary-CU</t>
  </si>
  <si>
    <t>Interest-Admin-CU</t>
  </si>
  <si>
    <t>40398 Interest-Admin-CU</t>
  </si>
  <si>
    <t>Invst Inc Non-Curr Restricted</t>
  </si>
  <si>
    <t>40400 Invst Inc Non-Curr Restricted</t>
  </si>
  <si>
    <t>Invest Inc-Demand Notes</t>
  </si>
  <si>
    <t>40401 Invest Inc-Demand Notes</t>
  </si>
  <si>
    <t>Invst Inc-Production Sales</t>
  </si>
  <si>
    <t>40402 Invst Inc-Production Sales</t>
  </si>
  <si>
    <t>Invest Inc-Chestnut St Garage</t>
  </si>
  <si>
    <t>40403 Invest Inc-Chestnut St Garage</t>
  </si>
  <si>
    <t>Other Income/Revenue</t>
  </si>
  <si>
    <t>Other Revenue</t>
  </si>
  <si>
    <t>40440 Other Revenue</t>
  </si>
  <si>
    <t>Miscellaneous Income</t>
  </si>
  <si>
    <t>40441 Miscellaneous Income</t>
  </si>
  <si>
    <t>Deposits For X Merged Pools</t>
  </si>
  <si>
    <t>40445 Deposits For X Merged Pools</t>
  </si>
  <si>
    <t>Reim Of Teacher Cancellations</t>
  </si>
  <si>
    <t>40470 Reim Of Teacher Cancellations</t>
  </si>
  <si>
    <t>Sales &amp; Services</t>
  </si>
  <si>
    <t>Dept Sales</t>
  </si>
  <si>
    <t>40500 Dept Sales</t>
  </si>
  <si>
    <t>IBM Sales</t>
  </si>
  <si>
    <t>40501 IBM Sales</t>
  </si>
  <si>
    <t>Apple Sales</t>
  </si>
  <si>
    <t>40502 Apple Sales</t>
  </si>
  <si>
    <t>Am Ex Travel Commission</t>
  </si>
  <si>
    <t>40503 Am Ex Travel Commission</t>
  </si>
  <si>
    <t>Wordperfect Sales</t>
  </si>
  <si>
    <t>40518 Wordperfect Sales</t>
  </si>
  <si>
    <t>Microsoft Software Sales</t>
  </si>
  <si>
    <t>40520 Microsoft Software Sales</t>
  </si>
  <si>
    <t>Us Robotics Sales</t>
  </si>
  <si>
    <t>40522 Us Robotics Sales</t>
  </si>
  <si>
    <t>Printer Sales</t>
  </si>
  <si>
    <t>40526 Printer Sales</t>
  </si>
  <si>
    <t>MPC Revenue Refund</t>
  </si>
  <si>
    <t>40528 MPC Revenue Refund</t>
  </si>
  <si>
    <t>Non-Taxable Software</t>
  </si>
  <si>
    <t>40530 Non-Taxable Software</t>
  </si>
  <si>
    <t>Taxable Miscellaneous</t>
  </si>
  <si>
    <t>40532 Taxable Miscellaneous</t>
  </si>
  <si>
    <t>Labor - Customer Part</t>
  </si>
  <si>
    <t>40558 Labor - Customer Part</t>
  </si>
  <si>
    <t>Delivery</t>
  </si>
  <si>
    <t>40570 Delivery</t>
  </si>
  <si>
    <t>Misc Service</t>
  </si>
  <si>
    <t>40572 Misc Service</t>
  </si>
  <si>
    <t>Sale Of Case/Course Materials</t>
  </si>
  <si>
    <t>40599 Sale Of Case/Course Materials</t>
  </si>
  <si>
    <t>Rental Income</t>
  </si>
  <si>
    <t>40600 Rental Income</t>
  </si>
  <si>
    <t>Invest Inc-Rent-CU</t>
  </si>
  <si>
    <t>40601 Invest Inc-Rent-CU</t>
  </si>
  <si>
    <t>Facility Rental (Rubloff Bldg)</t>
  </si>
  <si>
    <t>40602 Facility Rental (Rubloff Bldg)</t>
  </si>
  <si>
    <t>Ticket Sales (Non Ath)</t>
  </si>
  <si>
    <t>40604 Ticket Sales (Non Ath)</t>
  </si>
  <si>
    <t>Sale Of Publications/Books</t>
  </si>
  <si>
    <t>40606 Sale Of Publications/Books</t>
  </si>
  <si>
    <t>Beach Tokens</t>
  </si>
  <si>
    <t>40608 Beach Tokens</t>
  </si>
  <si>
    <t>Facility Rental (Non Athl/Rub)</t>
  </si>
  <si>
    <t>40609 Facility Rental (Non Athl/Rub)</t>
  </si>
  <si>
    <t>Vending Machine Sales(Non D&amp;C)</t>
  </si>
  <si>
    <t>40610 Vending Machine Sales(Non D&amp;C)</t>
  </si>
  <si>
    <t>Shop Services</t>
  </si>
  <si>
    <t>40612 Shop Services</t>
  </si>
  <si>
    <t>Sale Of Lab Supplies</t>
  </si>
  <si>
    <t>40614 Sale Of Lab Supplies</t>
  </si>
  <si>
    <t>Sale Of Technical Services</t>
  </si>
  <si>
    <t>40616 Sale Of Technical Services</t>
  </si>
  <si>
    <t>Revenue for Shipping Charge</t>
  </si>
  <si>
    <t>40618 Revenue for Shipping Charge</t>
  </si>
  <si>
    <t>Professional Services-Consulti</t>
  </si>
  <si>
    <t>40620 Professional Services-Consulti</t>
  </si>
  <si>
    <t>External Diploma Sales</t>
  </si>
  <si>
    <t>40634 External Diploma Sales</t>
  </si>
  <si>
    <t>Services To Ridge Corporation</t>
  </si>
  <si>
    <t>40640 Services To Ridge Corporation</t>
  </si>
  <si>
    <t>Biotechnology Lab</t>
  </si>
  <si>
    <t>40643 Biotechnology Lab</t>
  </si>
  <si>
    <t>Electron Microscope Use</t>
  </si>
  <si>
    <t>40646 Electron Microscope Use</t>
  </si>
  <si>
    <t>Imaging Service - External</t>
  </si>
  <si>
    <t>40647 Imaging Service - External</t>
  </si>
  <si>
    <t>Sale Of Teacher Evaluations</t>
  </si>
  <si>
    <t>40648 Sale Of Teacher Evaluations</t>
  </si>
  <si>
    <t>Analysis Service-External</t>
  </si>
  <si>
    <t>40649 Analysis Service-External</t>
  </si>
  <si>
    <t>Sale Of Used Equipment</t>
  </si>
  <si>
    <t>40650 Sale Of Used Equipment</t>
  </si>
  <si>
    <t>Advertising (Non Athletic)</t>
  </si>
  <si>
    <t>40654 Advertising (Non Athletic)</t>
  </si>
  <si>
    <t>Cablevision</t>
  </si>
  <si>
    <t>40656 Cablevision</t>
  </si>
  <si>
    <t>Affiliated Institution Fees</t>
  </si>
  <si>
    <t>40658 Affiliated Institution Fees</t>
  </si>
  <si>
    <t>2020 Ridge Rental Income</t>
  </si>
  <si>
    <t>40660 2020 Ridge Rental Income</t>
  </si>
  <si>
    <t>NMR Services</t>
  </si>
  <si>
    <t>40667 NMR Services</t>
  </si>
  <si>
    <t>Prior Year Revenue</t>
  </si>
  <si>
    <t>40670 Prior Year Revenue</t>
  </si>
  <si>
    <t>Donor Bnft</t>
  </si>
  <si>
    <t>40695 Donor Bnft</t>
  </si>
  <si>
    <t>Misc Sales &amp; Serv-Summ Session</t>
  </si>
  <si>
    <t>40697 Misc Sales &amp; Serv-Summ Session</t>
  </si>
  <si>
    <t>Miscellaneous Sales &amp; Services</t>
  </si>
  <si>
    <t>40698 Miscellaneous Sales &amp; Services</t>
  </si>
  <si>
    <t>Cash Discount</t>
  </si>
  <si>
    <t>40700 Cash Discount</t>
  </si>
  <si>
    <t>Cashier Over &amp; Short</t>
  </si>
  <si>
    <t>40702 Cashier Over &amp; Short</t>
  </si>
  <si>
    <t>Bad Check Charges</t>
  </si>
  <si>
    <t>40704 Bad Check Charges</t>
  </si>
  <si>
    <t>Returned Check Fee</t>
  </si>
  <si>
    <t>40706 Returned Check Fee</t>
  </si>
  <si>
    <t>Bad Debt Collection</t>
  </si>
  <si>
    <t>40708 Bad Debt Collection</t>
  </si>
  <si>
    <t>Check Cashing Fees</t>
  </si>
  <si>
    <t>40710 Check Cashing Fees</t>
  </si>
  <si>
    <t>Foreign Discount</t>
  </si>
  <si>
    <t>40712 Foreign Discount</t>
  </si>
  <si>
    <t>Processing Fees</t>
  </si>
  <si>
    <t>40714 Processing Fees</t>
  </si>
  <si>
    <t>Reimbursements</t>
  </si>
  <si>
    <t>40720 Reimbursements</t>
  </si>
  <si>
    <t>Personal Tel Reimb-NROTC</t>
  </si>
  <si>
    <t>40721 Personal Tel Reimb-NROTC</t>
  </si>
  <si>
    <t>Personal Copier Exp Reimb</t>
  </si>
  <si>
    <t>40722 Personal Copier Exp Reimb</t>
  </si>
  <si>
    <t>Personal Tel Calls Reimb</t>
  </si>
  <si>
    <t>40723 Personal Tel Calls Reimb</t>
  </si>
  <si>
    <t>Personal Travel &amp; Entert Reimb</t>
  </si>
  <si>
    <t>40724 Personal Travel &amp; Entert Reimb</t>
  </si>
  <si>
    <t>Travel &amp; Entert Reimb-Other</t>
  </si>
  <si>
    <t>40725 Travel &amp; Entert Reimb-Other</t>
  </si>
  <si>
    <t>Personal Reimb - Other</t>
  </si>
  <si>
    <t>40730 Personal Reimb - Other</t>
  </si>
  <si>
    <t>Other Hosp Expense Reimburseme</t>
  </si>
  <si>
    <t>40732 Other Hosp Expense Reimburseme</t>
  </si>
  <si>
    <t>Med RIC Expense Reimbursement</t>
  </si>
  <si>
    <t>40733 Med RIC Expense Reimbursement</t>
  </si>
  <si>
    <t>Med EHC Reimbursements</t>
  </si>
  <si>
    <t>40734 Med EHC Reimbursements</t>
  </si>
  <si>
    <t>Med NMH Reimbursements</t>
  </si>
  <si>
    <t>40735 Med NMH Reimbursements</t>
  </si>
  <si>
    <t>Med PFF/CMH Salary Reimburseme</t>
  </si>
  <si>
    <t>40736 Med PFF/CMH Salary Reimburseme</t>
  </si>
  <si>
    <t>Med PFF/CMH Fringe Reimburseme</t>
  </si>
  <si>
    <t>40737 Med PFF/CMH Fringe Reimburseme</t>
  </si>
  <si>
    <t>Med PFF/CMH Reimbursements</t>
  </si>
  <si>
    <t>40738 Med PFF/CMH Reimbursements</t>
  </si>
  <si>
    <t>Med EHC Salary Reimburseme</t>
  </si>
  <si>
    <t>40739 Med EHC Salary Reimburseme</t>
  </si>
  <si>
    <t>Med NMH Salary Reimbursement</t>
  </si>
  <si>
    <t>40740 Med NMH Salary Reimbursement</t>
  </si>
  <si>
    <t>Med EHC Fringe Ben Reimburseme</t>
  </si>
  <si>
    <t>40741 Med EHC Fringe Ben Reimburseme</t>
  </si>
  <si>
    <t>Med NMH Frin Ben Reimbursement</t>
  </si>
  <si>
    <t>40742 Med NMH Frin Ben Reimbursement</t>
  </si>
  <si>
    <t>Med RIC Salary Reimburseme</t>
  </si>
  <si>
    <t>40743 Med RIC Salary Reimburseme</t>
  </si>
  <si>
    <t>Other Salary Reimbursement</t>
  </si>
  <si>
    <t>40744 Other Salary Reimbursement</t>
  </si>
  <si>
    <t>Med RIC Fringe Ben Reimburseme</t>
  </si>
  <si>
    <t>40745 Med RIC Fringe Ben Reimburseme</t>
  </si>
  <si>
    <t>Other Benefit Reimbursement</t>
  </si>
  <si>
    <t>40746 Other Benefit Reimbursement</t>
  </si>
  <si>
    <t>Med NMFF Salary Reimbursement</t>
  </si>
  <si>
    <t>40747 Med NMFF Salary Reimbursement</t>
  </si>
  <si>
    <t>Med NMFF Exp Reimbursement</t>
  </si>
  <si>
    <t>40748 Med NMFF Exp Reimbursement</t>
  </si>
  <si>
    <t>Med NMFF Fringe Ben Reimbursem</t>
  </si>
  <si>
    <t>40749 Med NMFF Fringe Ben Reimbursem</t>
  </si>
  <si>
    <t>Duplicate ID Card Fee</t>
  </si>
  <si>
    <t>40750 Duplicate ID Card Fee</t>
  </si>
  <si>
    <t>Dues Income</t>
  </si>
  <si>
    <t>40751 Dues Income</t>
  </si>
  <si>
    <t>Frat &amp; Sor Collection Fee</t>
  </si>
  <si>
    <t>40752 Frat &amp; Sor Collection Fee</t>
  </si>
  <si>
    <t>Excess Ins Recoveries</t>
  </si>
  <si>
    <t>40754 Excess Ins Recoveries</t>
  </si>
  <si>
    <t>Registration Income</t>
  </si>
  <si>
    <t>40756 Registration Income</t>
  </si>
  <si>
    <t>Payroll Servicing Fees</t>
  </si>
  <si>
    <t>40758 Payroll Servicing Fees</t>
  </si>
  <si>
    <t>Fellowship Program Fee/Reimbur</t>
  </si>
  <si>
    <t>40760 Fellowship Program Fee/Reimbur</t>
  </si>
  <si>
    <t>Placement Fees</t>
  </si>
  <si>
    <t>40762 Placement Fees</t>
  </si>
  <si>
    <t>Locker Fees &amp; Key Rental</t>
  </si>
  <si>
    <t>40764 Locker Fees &amp; Key Rental</t>
  </si>
  <si>
    <t>Language Lab Cassette</t>
  </si>
  <si>
    <t>40767 Language Lab Cassette</t>
  </si>
  <si>
    <t>Film/AV Rental Fee</t>
  </si>
  <si>
    <t>40768 Film/AV Rental Fee</t>
  </si>
  <si>
    <t>Excess Breakage</t>
  </si>
  <si>
    <t>40770 Excess Breakage</t>
  </si>
  <si>
    <t>Lab Fees-Other</t>
  </si>
  <si>
    <t>40771 Lab Fees-Other</t>
  </si>
  <si>
    <t>Instrument Rental</t>
  </si>
  <si>
    <t>40772 Instrument Rental</t>
  </si>
  <si>
    <t>Instrument Service</t>
  </si>
  <si>
    <t>40774 Instrument Service</t>
  </si>
  <si>
    <t>Commission On Food Sales</t>
  </si>
  <si>
    <t>40775 Commission On Food Sales</t>
  </si>
  <si>
    <t>Admin NTS Fee</t>
  </si>
  <si>
    <t>40777 Admin NTS Fee</t>
  </si>
  <si>
    <t>Miscellaneous Fees</t>
  </si>
  <si>
    <t>40778 Miscellaneous Fees</t>
  </si>
  <si>
    <t>Computer Services-Cash Or Aux</t>
  </si>
  <si>
    <t>40790 Computer Services-Cash Or Aux</t>
  </si>
  <si>
    <t>Computer Supplies</t>
  </si>
  <si>
    <t>40792 Computer Supplies</t>
  </si>
  <si>
    <t>Computer Software</t>
  </si>
  <si>
    <t>40794 Computer Software</t>
  </si>
  <si>
    <t>MPC Visa/MC Surcharge</t>
  </si>
  <si>
    <t>40798 MPC Visa/MC Surcharge</t>
  </si>
  <si>
    <t>University Architect I/C Fees</t>
  </si>
  <si>
    <t>40851 University Architect I/C Fees</t>
  </si>
  <si>
    <t>Univ I/C Recovery-Aux</t>
  </si>
  <si>
    <t>40854 Univ I/C Recovery-Aux</t>
  </si>
  <si>
    <t>Univ I/C Recovery</t>
  </si>
  <si>
    <t>40856 Univ I/C Recovery</t>
  </si>
  <si>
    <t>Univ I/C Recovery-Non Fed</t>
  </si>
  <si>
    <t>40858 Univ I/C Recovery-Non Fed</t>
  </si>
  <si>
    <t>NIH Summary Adj Recovery</t>
  </si>
  <si>
    <t>40859 NIH Summary Adj Recovery</t>
  </si>
  <si>
    <t>Univ I/C Recovery-Gift&amp;Endow</t>
  </si>
  <si>
    <t>40860 Univ I/C Recovery-Gift&amp;Endow</t>
  </si>
  <si>
    <t>NDEA Stud Loans Admin Allow</t>
  </si>
  <si>
    <t>40862 NDEA Stud Loans Admin Allow</t>
  </si>
  <si>
    <t>Clinic Services</t>
  </si>
  <si>
    <t>41000 Clinic Services</t>
  </si>
  <si>
    <t>Spch-Hring Clnc Diagnostic</t>
  </si>
  <si>
    <t>41001 Spch-Hring Clnc Diagnostic</t>
  </si>
  <si>
    <t>Spch-Speech &amp; Lang Clinic</t>
  </si>
  <si>
    <t>41004 Spch-Speech &amp; Lang Clinic</t>
  </si>
  <si>
    <t>Spch-Learn Disabil Clinic</t>
  </si>
  <si>
    <t>41006 Spch-Learn Disabil Clinic</t>
  </si>
  <si>
    <t>Spch-Com Disord Path Clinic</t>
  </si>
  <si>
    <t>41008 Spch-Com Disord Path Clinic</t>
  </si>
  <si>
    <t>Insur Contract Adj</t>
  </si>
  <si>
    <t>41009 Insur Contract Adj</t>
  </si>
  <si>
    <t>Spch-Com Disord Audio Clinic</t>
  </si>
  <si>
    <t>41010 Spch-Com Disord Audio Clinic</t>
  </si>
  <si>
    <t>Spch-Aep Clinic-Ev</t>
  </si>
  <si>
    <t>41016 Spch-Aep Clinic-Ev</t>
  </si>
  <si>
    <t>Spch-Multidis Clinic</t>
  </si>
  <si>
    <t>41018 Spch-Multidis Clinic</t>
  </si>
  <si>
    <t>Spch-Hi-Maps Clinic</t>
  </si>
  <si>
    <t>41020 Spch-Hi-Maps Clinic</t>
  </si>
  <si>
    <t>Spch-Otol Clinic</t>
  </si>
  <si>
    <t>41022 Spch-Otol Clinic</t>
  </si>
  <si>
    <t>Spch-Listen &amp; Learn Clinic</t>
  </si>
  <si>
    <t>41026 Spch-Listen &amp; Learn Clinic</t>
  </si>
  <si>
    <t>Dent-Operative Dentistry</t>
  </si>
  <si>
    <t>41030 Dent-Operative Dentistry</t>
  </si>
  <si>
    <t>Dent-Endodontics</t>
  </si>
  <si>
    <t>41031 Dent-Endodontics</t>
  </si>
  <si>
    <t>Dent-Periodontial Treat</t>
  </si>
  <si>
    <t>41032 Dent-Periodontial Treat</t>
  </si>
  <si>
    <t>Dent-Radiology</t>
  </si>
  <si>
    <t>41033 Dent-Radiology</t>
  </si>
  <si>
    <t>Dent-Oral Surgery</t>
  </si>
  <si>
    <t>41034 Dent-Oral Surgery</t>
  </si>
  <si>
    <t>Dent-Restorative</t>
  </si>
  <si>
    <t>41035 Dent-Restorative</t>
  </si>
  <si>
    <t>Dent-Removeable Prosthetics</t>
  </si>
  <si>
    <t>41036 Dent-Removeable Prosthetics</t>
  </si>
  <si>
    <t>Dent-Fixed Prosthetics</t>
  </si>
  <si>
    <t>41037 Dent-Fixed Prosthetics</t>
  </si>
  <si>
    <t>Dent-Oral Hygiene/Aux Programs</t>
  </si>
  <si>
    <t>41038 Dent-Oral Hygiene/Aux Programs</t>
  </si>
  <si>
    <t>Dent-Pedodontics</t>
  </si>
  <si>
    <t>41039 Dent-Pedodontics</t>
  </si>
  <si>
    <t>Dent-Emergency</t>
  </si>
  <si>
    <t>41040 Dent-Emergency</t>
  </si>
  <si>
    <t>Dent-Diagnostics</t>
  </si>
  <si>
    <t>41041 Dent-Diagnostics</t>
  </si>
  <si>
    <t>Dent-Cleft Palate</t>
  </si>
  <si>
    <t>41042 Dent-Cleft Palate</t>
  </si>
  <si>
    <t>Dent-Oral Medicine</t>
  </si>
  <si>
    <t>41043 Dent-Oral Medicine</t>
  </si>
  <si>
    <t>Dent-Dade Endodontics</t>
  </si>
  <si>
    <t>41050 Dent-Dade Endodontics</t>
  </si>
  <si>
    <t>Dent-Dade Prosthodontics</t>
  </si>
  <si>
    <t>41052 Dent-Dade Prosthodontics</t>
  </si>
  <si>
    <t>Dent-Dade Periodontics</t>
  </si>
  <si>
    <t>41054 Dent-Dade Periodontics</t>
  </si>
  <si>
    <t>Dent-Dade Adv Genl Dent</t>
  </si>
  <si>
    <t>41058 Dent-Dade Adv Genl Dent</t>
  </si>
  <si>
    <t>Dent-Dade Geriatrics</t>
  </si>
  <si>
    <t>41059 Dent-Dade Geriatrics</t>
  </si>
  <si>
    <t>Dent-Dade Orthodontics</t>
  </si>
  <si>
    <t>41060 Dent-Dade Orthodontics</t>
  </si>
  <si>
    <t>Dent-Clinic Revenue</t>
  </si>
  <si>
    <t>41065 Dent-Clinic Revenue</t>
  </si>
  <si>
    <t>Dent-Professional Services</t>
  </si>
  <si>
    <t>41070 Dent-Professional Services</t>
  </si>
  <si>
    <t>Medical Clinic Revenue</t>
  </si>
  <si>
    <t>41080 Medical Clinic Revenue</t>
  </si>
  <si>
    <t>CHSP - Services</t>
  </si>
  <si>
    <t>41081 CHSP - Services</t>
  </si>
  <si>
    <t>CHSP - NMFF Services</t>
  </si>
  <si>
    <t>41082 CHSP - NMFF Services</t>
  </si>
  <si>
    <t>CHSP - NMH Services</t>
  </si>
  <si>
    <t>41083 CHSP - NMH Services</t>
  </si>
  <si>
    <t>CHSP - Cleft Palate</t>
  </si>
  <si>
    <t>41084 CHSP - Cleft Palate</t>
  </si>
  <si>
    <t>CHSP - Hearing Aids</t>
  </si>
  <si>
    <t>41085 CHSP - Hearing Aids</t>
  </si>
  <si>
    <t>Clinic Trials Revenue</t>
  </si>
  <si>
    <t>41090 Clinic Trials Revenue</t>
  </si>
  <si>
    <t>NUC-Szabo Sales %</t>
  </si>
  <si>
    <t>41100 NUC-Szabo Sales %</t>
  </si>
  <si>
    <t>NUC-Sodexho Profit %</t>
  </si>
  <si>
    <t>41102 NUC-Sodexho Profit %</t>
  </si>
  <si>
    <t>Norris Wildcard</t>
  </si>
  <si>
    <t>41106 Norris Wildcard</t>
  </si>
  <si>
    <t>Frozen Yogurt</t>
  </si>
  <si>
    <t>41108 Frozen Yogurt</t>
  </si>
  <si>
    <t>Ice Cream</t>
  </si>
  <si>
    <t>41110 Ice Cream</t>
  </si>
  <si>
    <t>Food</t>
  </si>
  <si>
    <t>41112 Food</t>
  </si>
  <si>
    <t>Beverage</t>
  </si>
  <si>
    <t>41114 Beverage</t>
  </si>
  <si>
    <t>Misc/Gifts</t>
  </si>
  <si>
    <t>41116 Misc/Gifts</t>
  </si>
  <si>
    <t>Snacks</t>
  </si>
  <si>
    <t>41118 Snacks</t>
  </si>
  <si>
    <t>Info Desk Sales</t>
  </si>
  <si>
    <t>41130 Info Desk Sales</t>
  </si>
  <si>
    <t>Norris Key Replacement Fee</t>
  </si>
  <si>
    <t>41132 Norris Key Replacement Fee</t>
  </si>
  <si>
    <t>Norris R &amp; R Outdoors Fee</t>
  </si>
  <si>
    <t>41134 Norris R &amp; R Outdoors Fee</t>
  </si>
  <si>
    <t>Billiards</t>
  </si>
  <si>
    <t>41140 Billiards</t>
  </si>
  <si>
    <t>Ping Pong</t>
  </si>
  <si>
    <t>41142 Ping Pong</t>
  </si>
  <si>
    <t>Vending/Elect Games</t>
  </si>
  <si>
    <t>41144 Vending/Elect Games</t>
  </si>
  <si>
    <t>Outside Groups</t>
  </si>
  <si>
    <t>41152 Outside Groups</t>
  </si>
  <si>
    <t>Space Rental-Bookstore</t>
  </si>
  <si>
    <t>41160 Space Rental-Bookstore</t>
  </si>
  <si>
    <t>Space Rental-Outside Groups</t>
  </si>
  <si>
    <t>41162 Space Rental-Outside Groups</t>
  </si>
  <si>
    <t>Vending Machine Revenue</t>
  </si>
  <si>
    <t>41170 Vending Machine Revenue</t>
  </si>
  <si>
    <t>Mini Course Registration</t>
  </si>
  <si>
    <t>41180 Mini Course Registration</t>
  </si>
  <si>
    <t>Stud Hlth Hosp Plan-Student</t>
  </si>
  <si>
    <t>41300 Stud Hlth Hosp Plan-Student</t>
  </si>
  <si>
    <t>Stud Hlth Hosp Plan-Dependent</t>
  </si>
  <si>
    <t>41302 Stud Hlth Hosp Plan-Dependent</t>
  </si>
  <si>
    <t>Stud Hlth Hosp Plan-Other</t>
  </si>
  <si>
    <t>41304 Stud Hlth Hosp Plan-Other</t>
  </si>
  <si>
    <t>SH Hosp Plan - Vis Scholars</t>
  </si>
  <si>
    <t>41306 SH Hosp Plan - Vis Scholars</t>
  </si>
  <si>
    <t>S H Hosp Plan - Vs Depend</t>
  </si>
  <si>
    <t>41308 S H Hosp Plan - Vs Depend</t>
  </si>
  <si>
    <t>Stud Hlth-Medical Fees</t>
  </si>
  <si>
    <t>41350 Stud Hlth-Medical Fees</t>
  </si>
  <si>
    <t>Stud Hlth-Lab Fees</t>
  </si>
  <si>
    <t>41352 Stud Hlth-Lab Fees</t>
  </si>
  <si>
    <t>Stud Hlth-Sale Of Drugs</t>
  </si>
  <si>
    <t>41354 Stud Hlth-Sale Of Drugs</t>
  </si>
  <si>
    <t>Stud Hlth-Allergy &amp; Derm&amp;Other</t>
  </si>
  <si>
    <t>41356 Stud Hlth-Allergy &amp; Derm&amp;Other</t>
  </si>
  <si>
    <t>Stud Hlth-Misc. Services</t>
  </si>
  <si>
    <t>41358 Stud Hlth-Misc. Services</t>
  </si>
  <si>
    <t>Stud Hlth-Physician Visit</t>
  </si>
  <si>
    <t>41362 Stud Hlth-Physician Visit</t>
  </si>
  <si>
    <t>Stud Hlth-Insur Recd Hosp Care</t>
  </si>
  <si>
    <t>41364 Stud Hlth-Insur Recd Hosp Care</t>
  </si>
  <si>
    <t>Stud Hlth-Services Other Insti</t>
  </si>
  <si>
    <t>41366 Stud Hlth-Services Other Insti</t>
  </si>
  <si>
    <t>HS Vaccines &amp; Immunizations</t>
  </si>
  <si>
    <t>41367 HS Vaccines &amp; Immunizations</t>
  </si>
  <si>
    <t>HS Med Supplies &amp; Equipment</t>
  </si>
  <si>
    <t>41368 HS Med Supplies &amp; Equipment</t>
  </si>
  <si>
    <t>HS Diagnostic Tests</t>
  </si>
  <si>
    <t>41369 HS Diagnostic Tests</t>
  </si>
  <si>
    <t>HS Clinic Use - Students</t>
  </si>
  <si>
    <t>41370 HS Clinic Use - Students</t>
  </si>
  <si>
    <t>HS Clinic Use - Oth Institutns</t>
  </si>
  <si>
    <t>41371 HS Clinic Use - Oth Institutns</t>
  </si>
  <si>
    <t>HS Health Information Fees</t>
  </si>
  <si>
    <t>41372 HS Health Information Fees</t>
  </si>
  <si>
    <t>HS Missed Appt Fees</t>
  </si>
  <si>
    <t>41373 HS Missed Appt Fees</t>
  </si>
  <si>
    <t>HS Lab Tests-Internal HS Srvcs</t>
  </si>
  <si>
    <t>41374 HS Lab Tests-Internal HS Srvcs</t>
  </si>
  <si>
    <t>HS Lab Tests-External HS Srvcs</t>
  </si>
  <si>
    <t>41375 HS Lab Tests-External HS Srvcs</t>
  </si>
  <si>
    <t>HS Pharmacy - Prescriptions</t>
  </si>
  <si>
    <t>41376 HS Pharmacy - Prescriptions</t>
  </si>
  <si>
    <t>HS Pharmacy - OTC</t>
  </si>
  <si>
    <t>41377 HS Pharmacy - OTC</t>
  </si>
  <si>
    <t>HS Radiology - General</t>
  </si>
  <si>
    <t>41378 HS Radiology - General</t>
  </si>
  <si>
    <t>Purchasing Rebates</t>
  </si>
  <si>
    <t>41399 Purchasing Rebates</t>
  </si>
  <si>
    <t>Food Purchase Program</t>
  </si>
  <si>
    <t>41420 Food Purchase Program</t>
  </si>
  <si>
    <t>VA Reporting Fee</t>
  </si>
  <si>
    <t>41450 VA Reporting Fee</t>
  </si>
  <si>
    <t>Parent/Student Loan Fee</t>
  </si>
  <si>
    <t>41456 Parent/Student Loan Fee</t>
  </si>
  <si>
    <t>UA Tkts-Home</t>
  </si>
  <si>
    <t>41500 UA Tkts-Home</t>
  </si>
  <si>
    <t>UA Tkts-Away</t>
  </si>
  <si>
    <t>41501 UA Tkts-Away</t>
  </si>
  <si>
    <t>UA Tkts-Home Complimentary</t>
  </si>
  <si>
    <t>41502 UA Tkts-Home Complimentary</t>
  </si>
  <si>
    <t>UA Tkts-Away Complimentary</t>
  </si>
  <si>
    <t>41503 UA Tkts-Away Complimentary</t>
  </si>
  <si>
    <t>UA Tkts-Away Guarantee</t>
  </si>
  <si>
    <t>41504 UA Tkts-Away Guarantee</t>
  </si>
  <si>
    <t>UA Tkts-Conf Gate Receipt Shre</t>
  </si>
  <si>
    <t>41505 UA Tkts-Conf Gate Receipt Shre</t>
  </si>
  <si>
    <t>UA Tkts-Ncaa</t>
  </si>
  <si>
    <t>41508 UA Tkts-Ncaa</t>
  </si>
  <si>
    <t>UA Conference Championships</t>
  </si>
  <si>
    <t>41510 UA Conference Championships</t>
  </si>
  <si>
    <t>UA Radio-Rights Fees</t>
  </si>
  <si>
    <t>41515 UA Radio-Rights Fees</t>
  </si>
  <si>
    <t>UA Telev-Rights Fees</t>
  </si>
  <si>
    <t>41520 UA Telev-Rights Fees</t>
  </si>
  <si>
    <t>UA Telev-Ncaa</t>
  </si>
  <si>
    <t>41522 UA Telev-Ncaa</t>
  </si>
  <si>
    <t>UA 84-85 Television</t>
  </si>
  <si>
    <t>41523 UA 84-85 Television</t>
  </si>
  <si>
    <t>UA-Rose Bowl</t>
  </si>
  <si>
    <t>41525 UA-Rose Bowl</t>
  </si>
  <si>
    <t>UA-Sugar Bowl</t>
  </si>
  <si>
    <t>41526 UA-Sugar Bowl</t>
  </si>
  <si>
    <t>UA-Other</t>
  </si>
  <si>
    <t>41529 UA-Other</t>
  </si>
  <si>
    <t>UA-Subscription Sales</t>
  </si>
  <si>
    <t>41530 UA-Subscription Sales</t>
  </si>
  <si>
    <t>UA-Program Sales</t>
  </si>
  <si>
    <t>41535 UA-Program Sales</t>
  </si>
  <si>
    <t>UA-Parking Fees Misc</t>
  </si>
  <si>
    <t>41536 UA-Parking Fees Misc</t>
  </si>
  <si>
    <t>UA-Concession Receipts</t>
  </si>
  <si>
    <t>41538 UA-Concession Receipts</t>
  </si>
  <si>
    <t>UA Sponsorships</t>
  </si>
  <si>
    <t>41539 UA Sponsorships</t>
  </si>
  <si>
    <t>UA-Program Advertising</t>
  </si>
  <si>
    <t>41540 UA-Program Advertising</t>
  </si>
  <si>
    <t>UA-Special Events</t>
  </si>
  <si>
    <t>41542 UA-Special Events</t>
  </si>
  <si>
    <t>UA-Pkg Fees Football</t>
  </si>
  <si>
    <t>41544 UA-Pkg Fees Football</t>
  </si>
  <si>
    <t>UA-Rental Fees</t>
  </si>
  <si>
    <t>41545 UA-Rental Fees</t>
  </si>
  <si>
    <t>UA-Facility Rental</t>
  </si>
  <si>
    <t>41547 UA-Facility Rental</t>
  </si>
  <si>
    <t>UA-Pkg Fees Basketball</t>
  </si>
  <si>
    <t>41548 UA-Pkg Fees Basketball</t>
  </si>
  <si>
    <t>UA Souv Sales-Soft Goods</t>
  </si>
  <si>
    <t>41550 UA Souv Sales-Soft Goods</t>
  </si>
  <si>
    <t>UA Souv Sales-Hard Goods</t>
  </si>
  <si>
    <t>41555 UA Souv Sales-Hard Goods</t>
  </si>
  <si>
    <t>UA Merch Sales-Pro Shop</t>
  </si>
  <si>
    <t>41560 UA Merch Sales-Pro Shop</t>
  </si>
  <si>
    <t>UA Merch Sales-Athlete Purchas</t>
  </si>
  <si>
    <t>41561 UA Merch Sales-Athlete Purchas</t>
  </si>
  <si>
    <t>UA-Prog Sales Football</t>
  </si>
  <si>
    <t>41564 UA-Prog Sales Football</t>
  </si>
  <si>
    <t>UA-Prog Sales Bsktball</t>
  </si>
  <si>
    <t>41566 UA-Prog Sales Bsktball</t>
  </si>
  <si>
    <t>UA-Program Sales Misc</t>
  </si>
  <si>
    <t>41568 UA-Program Sales Misc</t>
  </si>
  <si>
    <t>UA Memberships &amp; Dues</t>
  </si>
  <si>
    <t>41570 UA Memberships &amp; Dues</t>
  </si>
  <si>
    <t>UA-Prog Adv Basketball</t>
  </si>
  <si>
    <t>41574 UA-Prog Adv Basketball</t>
  </si>
  <si>
    <t>UA-Prog Adv Miscellaneous</t>
  </si>
  <si>
    <t>41576 UA-Prog Adv Miscellaneous</t>
  </si>
  <si>
    <t>UA-Fit &amp; Rec Massage Therapy</t>
  </si>
  <si>
    <t>41578 UA-Fit &amp; Rec Massage Therapy</t>
  </si>
  <si>
    <t>UA Instr Fees-Clinics</t>
  </si>
  <si>
    <t>41580 UA Instr Fees-Clinics</t>
  </si>
  <si>
    <t>UA Instr Fees-Classes</t>
  </si>
  <si>
    <t>41581 UA Instr Fees-Classes</t>
  </si>
  <si>
    <t>UA Instr Fees-Camp Fees</t>
  </si>
  <si>
    <t>41582 UA Instr Fees-Camp Fees</t>
  </si>
  <si>
    <t>UA Instr Fees-Fitness</t>
  </si>
  <si>
    <t>41583 UA Instr Fees-Fitness</t>
  </si>
  <si>
    <t>UA Privilege Fees Tennis</t>
  </si>
  <si>
    <t>41585 UA Privilege Fees Tennis</t>
  </si>
  <si>
    <t>UA Private Lessons</t>
  </si>
  <si>
    <t>41586 UA Private Lessons</t>
  </si>
  <si>
    <t>UA Privilege Fees Swimming</t>
  </si>
  <si>
    <t>41587 UA Privilege Fees Swimming</t>
  </si>
  <si>
    <t>UA Privilege Fees Daily Recrea</t>
  </si>
  <si>
    <t>41588 UA Privilege Fees Daily Recrea</t>
  </si>
  <si>
    <t>UA Tournament Fees</t>
  </si>
  <si>
    <t>41590 UA Tournament Fees</t>
  </si>
  <si>
    <t>UA Sales Tax Collected</t>
  </si>
  <si>
    <t>41591 UA Sales Tax Collected</t>
  </si>
  <si>
    <t>UA Intramural Fees</t>
  </si>
  <si>
    <t>41595 UA Intramural Fees</t>
  </si>
  <si>
    <t>UA-Ncaa Reimbursements</t>
  </si>
  <si>
    <t>41596 UA-Ncaa Reimbursements</t>
  </si>
  <si>
    <t>UA Postage &amp; Handing</t>
  </si>
  <si>
    <t>41597 UA Postage &amp; Handing</t>
  </si>
  <si>
    <t>UA-Labor Charges</t>
  </si>
  <si>
    <t>41598 UA-Labor Charges</t>
  </si>
  <si>
    <t>UA-Miscellaneous</t>
  </si>
  <si>
    <t>41599 UA-Miscellaneous</t>
  </si>
  <si>
    <t>Parking</t>
  </si>
  <si>
    <t>41600 Parking</t>
  </si>
  <si>
    <t>Parking 1800 Sherman</t>
  </si>
  <si>
    <t>41601 Parking 1800 Sherman</t>
  </si>
  <si>
    <t>PS Parking-Permits</t>
  </si>
  <si>
    <t>41602 PS Parking-Permits</t>
  </si>
  <si>
    <t>PS Parking-Key Cards</t>
  </si>
  <si>
    <t>41603 PS Parking-Key Cards</t>
  </si>
  <si>
    <t>USC-Contract Parking</t>
  </si>
  <si>
    <t>41604 USC-Contract Parking</t>
  </si>
  <si>
    <t>PS Parking-Fines</t>
  </si>
  <si>
    <t>41605 PS Parking-Fines</t>
  </si>
  <si>
    <t>USC-Train Tickets</t>
  </si>
  <si>
    <t>41606 USC-Train Tickets</t>
  </si>
  <si>
    <t>PS Pub Saf-Publ Safe Service</t>
  </si>
  <si>
    <t>41610 PS Pub Saf-Publ Safe Service</t>
  </si>
  <si>
    <t>Extnl Non-Core Telecom Service</t>
  </si>
  <si>
    <t>41650 Extnl Non-Core Telecom Service</t>
  </si>
  <si>
    <t>Netid - Data Network (Ext)</t>
  </si>
  <si>
    <t>41652 Netid - Data Network (Ext)</t>
  </si>
  <si>
    <t>Core Telecom Services</t>
  </si>
  <si>
    <t>41655 Core Telecom Services</t>
  </si>
  <si>
    <t>NMH Telephone Service</t>
  </si>
  <si>
    <t>41657 NMH Telephone Service</t>
  </si>
  <si>
    <t>NMH Tel Service- Drs,Etc.</t>
  </si>
  <si>
    <t>41658 NMH Tel Service- Drs,Etc.</t>
  </si>
  <si>
    <t>NMH Reimb - Non Salary</t>
  </si>
  <si>
    <t>41665 NMH Reimb - Non Salary</t>
  </si>
  <si>
    <t>NMH Reimb - Salaries</t>
  </si>
  <si>
    <t>41666 NMH Reimb - Salaries</t>
  </si>
  <si>
    <t>NMH Reimb - Benefits</t>
  </si>
  <si>
    <t>41667 NMH Reimb - Benefits</t>
  </si>
  <si>
    <t>T/W  Manual (Owned)</t>
  </si>
  <si>
    <t>41700 T/W  Manual (Owned)</t>
  </si>
  <si>
    <t>Super 8Mm Projectors</t>
  </si>
  <si>
    <t>41798 Super 8Mm Projectors</t>
  </si>
  <si>
    <t>Super 8Mm Projectors W/ Sound</t>
  </si>
  <si>
    <t>41800 Super 8Mm Projectors W/ Sound</t>
  </si>
  <si>
    <t>Speakers &amp; Amplifiers</t>
  </si>
  <si>
    <t>41822 Speakers &amp; Amplifiers</t>
  </si>
  <si>
    <t>Copiers</t>
  </si>
  <si>
    <t>41850 Copiers</t>
  </si>
  <si>
    <t>OSE Lost Equipment</t>
  </si>
  <si>
    <t>41866 OSE Lost Equipment</t>
  </si>
  <si>
    <t>Miscellaneous</t>
  </si>
  <si>
    <t>41870 Miscellaneous</t>
  </si>
  <si>
    <t>Miscellaneous Supplies</t>
  </si>
  <si>
    <t>41880 Miscellaneous Supplies</t>
  </si>
  <si>
    <t>AV Bulbs</t>
  </si>
  <si>
    <t>41884 AV Bulbs</t>
  </si>
  <si>
    <t>OSE Misc</t>
  </si>
  <si>
    <t>41893 OSE Misc</t>
  </si>
  <si>
    <t>Trade-In Credit</t>
  </si>
  <si>
    <t>41899 Trade-In Credit</t>
  </si>
  <si>
    <t>P&amp;D Printing-Aux&amp;Other</t>
  </si>
  <si>
    <t>41935 P&amp;D Printing-Aux&amp;Other</t>
  </si>
  <si>
    <t>P&amp;D Printing Cash</t>
  </si>
  <si>
    <t>41936 P&amp;D Printing Cash</t>
  </si>
  <si>
    <t>Birl - Tenant Services</t>
  </si>
  <si>
    <t>42018 Birl - Tenant Services</t>
  </si>
  <si>
    <t>Trademark &amp; Licensing Revenue</t>
  </si>
  <si>
    <t>42100 Trademark &amp; Licensing Revenue</t>
  </si>
  <si>
    <t>Patents</t>
  </si>
  <si>
    <t>42101 Patents</t>
  </si>
  <si>
    <t>Royalties/NU Trademark</t>
  </si>
  <si>
    <t>42102 Royalties/NU Trademark</t>
  </si>
  <si>
    <t>UA Licensing Fees</t>
  </si>
  <si>
    <t>42104 UA Licensing Fees</t>
  </si>
  <si>
    <t>UA Licensing Royalties</t>
  </si>
  <si>
    <t>42105 UA Licensing Royalties</t>
  </si>
  <si>
    <t>42106 Technology Fees</t>
  </si>
  <si>
    <t>Telephone Exp Reimb</t>
  </si>
  <si>
    <t>42200 Telephone Exp Reimb</t>
  </si>
  <si>
    <t>Motor Pool Car Rental</t>
  </si>
  <si>
    <t>42220 Motor Pool Car Rental</t>
  </si>
  <si>
    <t>Motor Pool Gas Sales</t>
  </si>
  <si>
    <t>42222 Motor Pool Gas Sales</t>
  </si>
  <si>
    <t>Motor Pool Car Repair</t>
  </si>
  <si>
    <t>42224 Motor Pool Car Repair</t>
  </si>
  <si>
    <t>Mail Rm Postage Reimb</t>
  </si>
  <si>
    <t>42240 Mail Rm Postage Reimb</t>
  </si>
  <si>
    <t>USC Postage</t>
  </si>
  <si>
    <t>42310 USC Postage</t>
  </si>
  <si>
    <t>USC Express Mail</t>
  </si>
  <si>
    <t>42312 USC Express Mail</t>
  </si>
  <si>
    <t>USC-Printing</t>
  </si>
  <si>
    <t>42332 USC-Printing</t>
  </si>
  <si>
    <t>USC-Moving</t>
  </si>
  <si>
    <t>42350 USC-Moving</t>
  </si>
  <si>
    <t>USC-Cont Move</t>
  </si>
  <si>
    <t>42352 USC-Cont Move</t>
  </si>
  <si>
    <t>USC-Pfc</t>
  </si>
  <si>
    <t>42354 USC-Pfc</t>
  </si>
  <si>
    <t>USC-MCgaw Institutions Bus</t>
  </si>
  <si>
    <t>42360 USC-MCgaw Institutions Bus</t>
  </si>
  <si>
    <t>USC-Special Trips</t>
  </si>
  <si>
    <t>42362 USC-Special Trips</t>
  </si>
  <si>
    <t>USC-Contspectrip</t>
  </si>
  <si>
    <t>42364 USC-Contspectrip</t>
  </si>
  <si>
    <t>USC-MCgaw Ticket Sales</t>
  </si>
  <si>
    <t>42366 USC-MCgaw Ticket Sales</t>
  </si>
  <si>
    <t>USC-Ups</t>
  </si>
  <si>
    <t>42370 USC-Ups</t>
  </si>
  <si>
    <t>USC-Tank Rental</t>
  </si>
  <si>
    <t>42372 USC-Tank Rental</t>
  </si>
  <si>
    <t>USC-Gas</t>
  </si>
  <si>
    <t>42374 USC-Gas</t>
  </si>
  <si>
    <t>USC-Alcohol</t>
  </si>
  <si>
    <t>42376 USC-Alcohol</t>
  </si>
  <si>
    <t>USC-Dry Ice</t>
  </si>
  <si>
    <t>42378 USC-Dry Ice</t>
  </si>
  <si>
    <t>USC-Chemicals</t>
  </si>
  <si>
    <t>42380 USC-Chemicals</t>
  </si>
  <si>
    <t>USC-Liquid Nitrogen</t>
  </si>
  <si>
    <t>42384 USC-Liquid Nitrogen</t>
  </si>
  <si>
    <t>Design</t>
  </si>
  <si>
    <t>42504 Design</t>
  </si>
  <si>
    <t>Debit Stripe Term Rentals</t>
  </si>
  <si>
    <t>42600 Debit Stripe Term Rentals</t>
  </si>
  <si>
    <t>Debit Stripe Off Camp Pos</t>
  </si>
  <si>
    <t>42601 Debit Stripe Off Camp Pos</t>
  </si>
  <si>
    <t>Debit Stripe Vending</t>
  </si>
  <si>
    <t>42602 Debit Stripe Vending</t>
  </si>
  <si>
    <t>Debit Stripe Laundry</t>
  </si>
  <si>
    <t>42603 Debit Stripe Laundry</t>
  </si>
  <si>
    <t>Debit Stripe Copiers</t>
  </si>
  <si>
    <t>42604 Debit Stripe Copiers</t>
  </si>
  <si>
    <t>Debit Stripe Visit Cd</t>
  </si>
  <si>
    <t>42606 Debit Stripe Visit Cd</t>
  </si>
  <si>
    <t>Wdcd Phone Carrier</t>
  </si>
  <si>
    <t>42630 Wdcd Phone Carrier</t>
  </si>
  <si>
    <t>EV Passport Photos</t>
  </si>
  <si>
    <t>42638 EV Passport Photos</t>
  </si>
  <si>
    <t>CH Passport Photos</t>
  </si>
  <si>
    <t>42639 CH Passport Photos</t>
  </si>
  <si>
    <t>Local Atm</t>
  </si>
  <si>
    <t>42640 Local Atm</t>
  </si>
  <si>
    <t>Pass Through Bk Fee Rev</t>
  </si>
  <si>
    <t>42642 Pass Through Bk Fee Rev</t>
  </si>
  <si>
    <t>Bank Card Terminal Rental</t>
  </si>
  <si>
    <t>42650 Bank Card Terminal Rental</t>
  </si>
  <si>
    <t>Bank Card Transaction Fees</t>
  </si>
  <si>
    <t>42660 Bank Card Transaction Fees</t>
  </si>
  <si>
    <t>Duplicate Id Card Fee</t>
  </si>
  <si>
    <t>42699 Duplicate Id Card Fee</t>
  </si>
  <si>
    <t>CCM-Animal Purchases-EXT</t>
  </si>
  <si>
    <t>42700 CCM-Animal Purchases-EXT</t>
  </si>
  <si>
    <t>CCM-Animal Care-EXT</t>
  </si>
  <si>
    <t>42710 CCM-Animal Care-EXT</t>
  </si>
  <si>
    <t>Cear-Anim Serv &amp; Supplies</t>
  </si>
  <si>
    <t>42720 Cear-Anim Serv &amp; Supplies</t>
  </si>
  <si>
    <t>Cear-Animal Purchases Fy03</t>
  </si>
  <si>
    <t>42749 Cear-Animal Purchases Fy03</t>
  </si>
  <si>
    <t>Libr-Library Fines</t>
  </si>
  <si>
    <t>42750 Libr-Library Fines</t>
  </si>
  <si>
    <t>Libr-Lost Book Fee</t>
  </si>
  <si>
    <t>42752 Libr-Lost Book Fee</t>
  </si>
  <si>
    <t>Libr-Inter-Library Loans</t>
  </si>
  <si>
    <t>42800 Libr-Inter-Library Loans</t>
  </si>
  <si>
    <t>Libr-Bibliography Search</t>
  </si>
  <si>
    <t>42802 Libr-Bibliography Search</t>
  </si>
  <si>
    <t>Libr-Copy Service</t>
  </si>
  <si>
    <t>42810 Libr-Copy Service</t>
  </si>
  <si>
    <t>Libr- Tape/Arch Sales</t>
  </si>
  <si>
    <t>42814 Libr- Tape/Arch Sales</t>
  </si>
  <si>
    <t>Libr- Photocopy Reimb</t>
  </si>
  <si>
    <t>42816 Libr- Photocopy Reimb</t>
  </si>
  <si>
    <t>Libr-Misc Sales &amp; Services</t>
  </si>
  <si>
    <t>42848 Libr-Misc Sales &amp; Services</t>
  </si>
  <si>
    <t>Physical Plant</t>
  </si>
  <si>
    <t>43500 Physical Plant</t>
  </si>
  <si>
    <t>Ph Plt - Ind Cost Rec</t>
  </si>
  <si>
    <t>43510 Ph Plt - Ind Cost Rec</t>
  </si>
  <si>
    <t>RDA D &amp; C Budgeted</t>
  </si>
  <si>
    <t>43515 RDA D &amp; C Budgeted</t>
  </si>
  <si>
    <t>RDA D &amp; C Dept Reqs</t>
  </si>
  <si>
    <t>43516 RDA D &amp; C Dept Reqs</t>
  </si>
  <si>
    <t>RDA D &amp; C Reserves</t>
  </si>
  <si>
    <t>43517 RDA D &amp; C Reserves</t>
  </si>
  <si>
    <t>RDA Allen Ctr Plant</t>
  </si>
  <si>
    <t>43520 RDA Allen Ctr Plant</t>
  </si>
  <si>
    <t>RDA Allen Center Reqs</t>
  </si>
  <si>
    <t>43525 RDA Allen Center Reqs</t>
  </si>
  <si>
    <t>Frats &amp; Sororities</t>
  </si>
  <si>
    <t>43535 Frats &amp; Sororities</t>
  </si>
  <si>
    <t>Hospitals-Chgo</t>
  </si>
  <si>
    <t>43536 Hospitals-Chgo</t>
  </si>
  <si>
    <t>Ev Hosp,Garr &amp; Seabury</t>
  </si>
  <si>
    <t>43537 Ev Hosp,Garr &amp; Seabury</t>
  </si>
  <si>
    <t>Ph Plt - Direct Purchases</t>
  </si>
  <si>
    <t>43580 Ph Plt - Direct Purchases</t>
  </si>
  <si>
    <t>Other Outside-Evanston</t>
  </si>
  <si>
    <t>43585 Other Outside-Evanston</t>
  </si>
  <si>
    <t>Other Outside-Chicago</t>
  </si>
  <si>
    <t>43586 Other Outside-Chicago</t>
  </si>
  <si>
    <t>Fr NMG: Med Admin - Phys Lead</t>
  </si>
  <si>
    <t>44001 Fr NMG: Med Admin - Phys Lead</t>
  </si>
  <si>
    <t>Fr NMG: Med Admin - Edu Suppt</t>
  </si>
  <si>
    <t>44002 Fr NMG: Med Admin - Edu Suppt</t>
  </si>
  <si>
    <t>Fr NMG: Med Admin - Admin Sup</t>
  </si>
  <si>
    <t>44003 Fr NMG: Med Admin - Admin Sup</t>
  </si>
  <si>
    <t>Fr NMG : Faculty Retention</t>
  </si>
  <si>
    <t>44005 Fr NMG : Faculty Retention</t>
  </si>
  <si>
    <t>Fr NMG: Leadership Recruitmnt</t>
  </si>
  <si>
    <t>44006 Fr NMG: Leadership Recruitmnt</t>
  </si>
  <si>
    <t>Fr NMG: Trans Sup - Research</t>
  </si>
  <si>
    <t>44010 Fr NMG: Trans Sup - Research</t>
  </si>
  <si>
    <t>Fr NMG: Trans Sup - Academic</t>
  </si>
  <si>
    <t>44011 Fr NMG: Trans Sup - Academic</t>
  </si>
  <si>
    <t>Fr NMG: Trans Sup - Clinical</t>
  </si>
  <si>
    <t>44012 Fr NMG: Trans Sup - Clinical</t>
  </si>
  <si>
    <t>Fr NMG : Prog Sup - Research</t>
  </si>
  <si>
    <t>44015 Fr NMG : Prog Sup - Research</t>
  </si>
  <si>
    <t>Fr NMG: Prog Sup - Academic</t>
  </si>
  <si>
    <t>44016 Fr NMG: Prog Sup - Academic</t>
  </si>
  <si>
    <t>Fr NMG: Prog Sup - Clinical</t>
  </si>
  <si>
    <t>44017 Fr NMG: Prog Sup - Clinical</t>
  </si>
  <si>
    <t>Fr NMG: Leased Empl-Phys/Psyc</t>
  </si>
  <si>
    <t>44020 Fr NMG: Leased Empl-Phys/Psyc</t>
  </si>
  <si>
    <t>Fr NMG: Leased Empl- Non-Phys</t>
  </si>
  <si>
    <t>44021 Fr NMG: Leased Empl- Non-Phys</t>
  </si>
  <si>
    <t>Fr NMG: Leased Empl- Non-Clin</t>
  </si>
  <si>
    <t>44022 Fr NMG: Leased Empl- Non-Clin</t>
  </si>
  <si>
    <t>Fr NMG: Cont Serv - Lab Serv</t>
  </si>
  <si>
    <t>44025 Fr NMG: Cont Serv - Lab Serv</t>
  </si>
  <si>
    <t>Fr NMG: Contract Serv - Other</t>
  </si>
  <si>
    <t>44026 Fr NMG: Contract Serv - Other</t>
  </si>
  <si>
    <t>Fr NMG: Cont Serv- Clin Trial</t>
  </si>
  <si>
    <t>44027 Fr NMG: Cont Serv- Clin Trial</t>
  </si>
  <si>
    <t>Fr NMG: Cont Serv - Clinical</t>
  </si>
  <si>
    <t>44028 Fr NMG: Cont Serv - Clinical</t>
  </si>
  <si>
    <t>Fr NMG: Global Paymt Distribu</t>
  </si>
  <si>
    <t>44030 Fr NMG: Global Paymt Distribu</t>
  </si>
  <si>
    <t>Fr NMG: Spon Prog-Subcontract</t>
  </si>
  <si>
    <t>44032 Fr NMG: Spon Prog-Subcontract</t>
  </si>
  <si>
    <t>Fr NMG : Facil/Occup - Rent</t>
  </si>
  <si>
    <t>44040 Fr NMG : Facil/Occup - Rent</t>
  </si>
  <si>
    <t>Fr NMG: Facil/Occup-Utilities</t>
  </si>
  <si>
    <t>44041 Fr NMG: Facil/Occup-Utilities</t>
  </si>
  <si>
    <t>Fr NMG: Facil/Occup - Support</t>
  </si>
  <si>
    <t>44042 Fr NMG: Facil/Occup - Support</t>
  </si>
  <si>
    <t>Fr NMG: Facil/Occup- Security</t>
  </si>
  <si>
    <t>44043 Fr NMG: Facil/Occup- Security</t>
  </si>
  <si>
    <t>Fr NMG: Facil/Occup -Cap&amp;Leas</t>
  </si>
  <si>
    <t>44044 Fr NMG: Facil/Occup -Cap&amp;Leas</t>
  </si>
  <si>
    <t>Fr NMG: Gen Admin - Netwk&amp;Com</t>
  </si>
  <si>
    <t>44046 Fr NMG: Gen Admin - Netwk&amp;Com</t>
  </si>
  <si>
    <t>Fr NMG : Gen Admin - Postage</t>
  </si>
  <si>
    <t>44047 Fr NMG : Gen Admin - Postage</t>
  </si>
  <si>
    <t>Fr NMG : Gen Admin - Library</t>
  </si>
  <si>
    <t>44048 Fr NMG : Gen Admin - Library</t>
  </si>
  <si>
    <t>Fr NMG : Residents - Comp</t>
  </si>
  <si>
    <t>44050 Fr NMG : Residents - Comp</t>
  </si>
  <si>
    <t>Fr NMG: Residents - Other Exp</t>
  </si>
  <si>
    <t>44051 Fr NMG: Residents - Other Exp</t>
  </si>
  <si>
    <t>Fr NMG : Fellows - ACGME Comp</t>
  </si>
  <si>
    <t>44055 Fr NMG : Fellows - ACGME Comp</t>
  </si>
  <si>
    <t>Fr NMG: Fel - ACGME Other Exp</t>
  </si>
  <si>
    <t>44056 Fr NMG: Fel - ACGME Other Exp</t>
  </si>
  <si>
    <t>Fr NMG: Fel - Non-ACGME Comp</t>
  </si>
  <si>
    <t>44057 Fr NMG: Fel - Non-ACGME Comp</t>
  </si>
  <si>
    <t>Fr NMG: Fel- Non-ACGME Oth Ex</t>
  </si>
  <si>
    <t>44058 Fr NMG: Fel- Non-ACGME Oth Ex</t>
  </si>
  <si>
    <t>Fr NMG: NMCat Contrib</t>
  </si>
  <si>
    <t>44059 Fr NMG: NMCat Contrib</t>
  </si>
  <si>
    <t>Fr NMG : Dues, Memb, Licenses</t>
  </si>
  <si>
    <t>44060 Fr NMG : Dues, Memb, Licenses</t>
  </si>
  <si>
    <t>Fr NMG: Drugs, Med Devic&amp; Sup</t>
  </si>
  <si>
    <t>44062 Fr NMG: Drugs, Med Devic&amp; Sup</t>
  </si>
  <si>
    <t>Fr NMG: Mission Suppt Contrib</t>
  </si>
  <si>
    <t>44070 Fr NMG: Mission Suppt Contrib</t>
  </si>
  <si>
    <t>Fr NMG: Research and Edu Fund</t>
  </si>
  <si>
    <t>44072 Fr NMG: Research and Edu Fund</t>
  </si>
  <si>
    <t>Fr NMG : Miscellaneous</t>
  </si>
  <si>
    <t>44080 Fr NMG : Miscellaneous</t>
  </si>
  <si>
    <t>FR NMHC: Med Admin - Phys Lead</t>
  </si>
  <si>
    <t>44101 FR NMHC: Med Admin - Phys Lead</t>
  </si>
  <si>
    <t>FR NMHC: Med Admin - Edu Suppt</t>
  </si>
  <si>
    <t>44102 FR NMHC: Med Admin - Edu Suppt</t>
  </si>
  <si>
    <t>FR NMHC: Med Admin - Admin Sup</t>
  </si>
  <si>
    <t>44103 FR NMHC: Med Admin - Admin Sup</t>
  </si>
  <si>
    <t>FR NMHC : Faculty Retention</t>
  </si>
  <si>
    <t>44105 FR NMHC : Faculty Retention</t>
  </si>
  <si>
    <t>FR NMHC: Leadership Recruitmnt</t>
  </si>
  <si>
    <t>44106 FR NMHC: Leadership Recruitmnt</t>
  </si>
  <si>
    <t>FR NMHC: Trans Sup - Research</t>
  </si>
  <si>
    <t>44110 FR NMHC: Trans Sup - Research</t>
  </si>
  <si>
    <t>FR NMHC : Trans Sup - Academic</t>
  </si>
  <si>
    <t>44111 FR NMHC : Trans Sup - Academic</t>
  </si>
  <si>
    <t>FR NMHC : Trans Sup - Clinical</t>
  </si>
  <si>
    <t>44112 FR NMHC : Trans Sup - Clinical</t>
  </si>
  <si>
    <t>FR NMHC: Prog Sup - Research</t>
  </si>
  <si>
    <t>44115 FR NMHC: Prog Sup - Research</t>
  </si>
  <si>
    <t>FR NMHC: Prog Sup - Academic</t>
  </si>
  <si>
    <t>44116 FR NMHC: Prog Sup - Academic</t>
  </si>
  <si>
    <t>FR NMHC: Prog Sup - Clinical</t>
  </si>
  <si>
    <t>44117 FR NMHC: Prog Sup - Clinical</t>
  </si>
  <si>
    <t>FR NMHC: Leased Empl-Phys/Psyc</t>
  </si>
  <si>
    <t>44120 FR NMHC: Leased Empl-Phys/Psyc</t>
  </si>
  <si>
    <t>FR NMHC: Leased Empl- Non-Phys</t>
  </si>
  <si>
    <t>44121 FR NMHC: Leased Empl- Non-Phys</t>
  </si>
  <si>
    <t>FR NMHC: Leased Empl- Non-Clin</t>
  </si>
  <si>
    <t>44122 FR NMHC: Leased Empl- Non-Clin</t>
  </si>
  <si>
    <t>FR NMHC: Cont Serv - Lab Serv</t>
  </si>
  <si>
    <t>44125 FR NMHC: Cont Serv - Lab Serv</t>
  </si>
  <si>
    <t>FR NMHC: Contract Serv - Other</t>
  </si>
  <si>
    <t>44126 FR NMHC: Contract Serv - Other</t>
  </si>
  <si>
    <t>FR NMHC: Cont Serv- Clin Trial</t>
  </si>
  <si>
    <t>44127 FR NMHC: Cont Serv- Clin Trial</t>
  </si>
  <si>
    <t>FR NMHC: Cont Serv - Clinical</t>
  </si>
  <si>
    <t>44128 FR NMHC: Cont Serv - Clinical</t>
  </si>
  <si>
    <t>FR NMHC: Global Paymt Distribu</t>
  </si>
  <si>
    <t>44130 FR NMHC: Global Paymt Distribu</t>
  </si>
  <si>
    <t>FR NMHC: Spon Prog-Subcontract</t>
  </si>
  <si>
    <t>44132 FR NMHC: Spon Prog-Subcontract</t>
  </si>
  <si>
    <t>FR NMHC : Facil/Occup - Rent</t>
  </si>
  <si>
    <t>44140 FR NMHC : Facil/Occup - Rent</t>
  </si>
  <si>
    <t>FR NMHC: Facil/Occup-Utilities</t>
  </si>
  <si>
    <t>44141 FR NMHC: Facil/Occup-Utilities</t>
  </si>
  <si>
    <t>FR NMHC: Facil/Occup - Support</t>
  </si>
  <si>
    <t>44142 FR NMHC: Facil/Occup - Support</t>
  </si>
  <si>
    <t>FR NMHC: Facil/Occup- Security</t>
  </si>
  <si>
    <t>44143 FR NMHC: Facil/Occup- Security</t>
  </si>
  <si>
    <t>FR NMHC: Facil/Occup -Cap&amp;Leas</t>
  </si>
  <si>
    <t>44144 FR NMHC: Facil/Occup -Cap&amp;Leas</t>
  </si>
  <si>
    <t>FR NMHC: Gen Admin - Netwk&amp;Com</t>
  </si>
  <si>
    <t>44146 FR NMHC: Gen Admin - Netwk&amp;Com</t>
  </si>
  <si>
    <t>FR NMHC : Gen Admin - Postage</t>
  </si>
  <si>
    <t>44147 FR NMHC : Gen Admin - Postage</t>
  </si>
  <si>
    <t>FR NMHC : Gen Admin - Library</t>
  </si>
  <si>
    <t>44148 FR NMHC : Gen Admin - Library</t>
  </si>
  <si>
    <t>FR NMHC : Residents - Comp</t>
  </si>
  <si>
    <t>44150 FR NMHC : Residents - Comp</t>
  </si>
  <si>
    <t>FR NMHC: Residents - Other Exp</t>
  </si>
  <si>
    <t>44151 FR NMHC: Residents - Other Exp</t>
  </si>
  <si>
    <t>FR NMHC : Fellows - ACGME Comp</t>
  </si>
  <si>
    <t>44155 FR NMHC : Fellows - ACGME Comp</t>
  </si>
  <si>
    <t>FR NMHC: Fel - ACGME Other Exp</t>
  </si>
  <si>
    <t>44156 FR NMHC: Fel - ACGME Other Exp</t>
  </si>
  <si>
    <t>FR NMHC: Fel - Non-ACGME Comp</t>
  </si>
  <si>
    <t>44157 FR NMHC: Fel - Non-ACGME Comp</t>
  </si>
  <si>
    <t>FR NMHC: Fel- Non-ACGME Oth Ex</t>
  </si>
  <si>
    <t>44158 FR NMHC: Fel- Non-ACGME Oth Ex</t>
  </si>
  <si>
    <t>FR NMHC: NMCat Contrib</t>
  </si>
  <si>
    <t>44159 FR NMHC: NMCat Contrib</t>
  </si>
  <si>
    <t>FR NMHC : Dues, Memb, Licenses</t>
  </si>
  <si>
    <t>44160 FR NMHC : Dues, Memb, Licenses</t>
  </si>
  <si>
    <t>FR NMHC: Drugs, Med Devic&amp; Sup</t>
  </si>
  <si>
    <t>44162 FR NMHC: Drugs, Med Devic&amp; Sup</t>
  </si>
  <si>
    <t>FR NMHC : NMCat Contrib</t>
  </si>
  <si>
    <t>44165 FR NMHC : NMCat Contrib</t>
  </si>
  <si>
    <t>FR NMHC_Mission Support Contri</t>
  </si>
  <si>
    <t>44170 FR NMHC_Mission Support Contri</t>
  </si>
  <si>
    <t>FR NMHC_Research &amp; Educatn Fd</t>
  </si>
  <si>
    <t>44172 FR NMHC_Research &amp; Educatn Fd</t>
  </si>
  <si>
    <t>FR NMHC : Miscellaneous</t>
  </si>
  <si>
    <t>44180 FR NMHC : Miscellaneous</t>
  </si>
  <si>
    <t>FR McGaw : Miscellaneous</t>
  </si>
  <si>
    <t>44280 FR McGaw : Miscellaneous</t>
  </si>
  <si>
    <t>Fr NU : Faculty Retention</t>
  </si>
  <si>
    <t>44505 Fr NU : Faculty Retention</t>
  </si>
  <si>
    <t>Fr NU : Leadership Recruitment</t>
  </si>
  <si>
    <t>44506 Fr NU : Leadership Recruitment</t>
  </si>
  <si>
    <t>Fr NU: Trans Sup - Research</t>
  </si>
  <si>
    <t>44510 Fr NU: Trans Sup - Research</t>
  </si>
  <si>
    <t>Fr NU: Trans Sup - Academic</t>
  </si>
  <si>
    <t>44511 Fr NU: Trans Sup - Academic</t>
  </si>
  <si>
    <t>Fr NU: Trans Sup - Clinical</t>
  </si>
  <si>
    <t>44512 Fr NU: Trans Sup - Clinical</t>
  </si>
  <si>
    <t>Fr NU: Prog Support - Research</t>
  </si>
  <si>
    <t>44515 Fr NU: Prog Support - Research</t>
  </si>
  <si>
    <t>Fr NU: Prog Support - Academic</t>
  </si>
  <si>
    <t>44516 Fr NU: Prog Support - Academic</t>
  </si>
  <si>
    <t>Fr NU: Prog Support - Clinical</t>
  </si>
  <si>
    <t>44517 Fr NU: Prog Support - Clinical</t>
  </si>
  <si>
    <t>Fr NU: Spon Prog - Subcontract</t>
  </si>
  <si>
    <t>44532 Fr NU: Spon Prog - Subcontract</t>
  </si>
  <si>
    <t>Fr NU : Prof Liability</t>
  </si>
  <si>
    <t>44535 Fr NU : Prof Liability</t>
  </si>
  <si>
    <t>Fr NU : Gen Liability</t>
  </si>
  <si>
    <t>44536 Fr NU : Gen Liability</t>
  </si>
  <si>
    <t>Fr NU : Facil/Occup - Rent</t>
  </si>
  <si>
    <t>44540 Fr NU : Facil/Occup - Rent</t>
  </si>
  <si>
    <t>Fr NU: Facil/Occup - Utilities</t>
  </si>
  <si>
    <t>44541 Fr NU: Facil/Occup - Utilities</t>
  </si>
  <si>
    <t>Fr NU : Facil/Occup - Support</t>
  </si>
  <si>
    <t>44542 Fr NU : Facil/Occup - Support</t>
  </si>
  <si>
    <t>Fr NU : Facil/Occup - Security</t>
  </si>
  <si>
    <t>44543 Fr NU : Facil/Occup - Security</t>
  </si>
  <si>
    <t>Fr NU: Facil/Occup -Cap&amp;Leas</t>
  </si>
  <si>
    <t>44544 Fr NU: Facil/Occup -Cap&amp;Leas</t>
  </si>
  <si>
    <t>Fr NU: Gen Admin - Netwk&amp;Com</t>
  </si>
  <si>
    <t>44546 Fr NU: Gen Admin - Netwk&amp;Com</t>
  </si>
  <si>
    <t>Fr NU : Gen Admin - Postage</t>
  </si>
  <si>
    <t>44547 Fr NU : Gen Admin - Postage</t>
  </si>
  <si>
    <t>Fr NU : Gen Admin - Library</t>
  </si>
  <si>
    <t>44548 Fr NU : Gen Admin - Library</t>
  </si>
  <si>
    <t>D&amp;C Social Dues-Acad Yr</t>
  </si>
  <si>
    <t>45000 D&amp;C Social Dues-Acad Yr</t>
  </si>
  <si>
    <t>D&amp;C Maintenance-Acad Yr</t>
  </si>
  <si>
    <t>45010 D&amp;C Maintenance-Acad Yr</t>
  </si>
  <si>
    <t>D&amp;C Rental Income</t>
  </si>
  <si>
    <t>45100 D&amp;C Rental Income</t>
  </si>
  <si>
    <t>D&amp;C Room Rent-A-Single</t>
  </si>
  <si>
    <t>45101 D&amp;C Room Rent-A-Single</t>
  </si>
  <si>
    <t>D&amp;C Room Rent-A-Double</t>
  </si>
  <si>
    <t>45102 D&amp;C Room Rent-A-Double</t>
  </si>
  <si>
    <t>D&amp;C Room Rent-A-Triple</t>
  </si>
  <si>
    <t>45104 D&amp;C Room Rent-A-Triple</t>
  </si>
  <si>
    <t>D&amp;C Room Rent-A-Quad</t>
  </si>
  <si>
    <t>45106 D&amp;C Room Rent-A-Quad</t>
  </si>
  <si>
    <t>D&amp;C Room Rent-Single</t>
  </si>
  <si>
    <t>45110 D&amp;C Room Rent-Single</t>
  </si>
  <si>
    <t>D&amp;C Room Rent-Semester</t>
  </si>
  <si>
    <t>45111 D&amp;C Room Rent-Semester</t>
  </si>
  <si>
    <t>D&amp;C Room Rent-Trimester</t>
  </si>
  <si>
    <t>45113 D&amp;C Room Rent-Trimester</t>
  </si>
  <si>
    <t>D&amp;C Room Rent-Quarter</t>
  </si>
  <si>
    <t>45115 D&amp;C Room Rent-Quarter</t>
  </si>
  <si>
    <t>D&amp;C Room Rent-12 Months</t>
  </si>
  <si>
    <t>45117 D&amp;C Room Rent-12 Months</t>
  </si>
  <si>
    <t>D&amp;C Room Rent-Apartment</t>
  </si>
  <si>
    <t>45118 D&amp;C Room Rent-Apartment</t>
  </si>
  <si>
    <t>45120 D&amp;C Room Rent-Single</t>
  </si>
  <si>
    <t>D&amp;C Room Rent-Triple</t>
  </si>
  <si>
    <t>45124 D&amp;C Room Rent-Triple</t>
  </si>
  <si>
    <t>D&amp;C Room Rent-Summer(Chgo)</t>
  </si>
  <si>
    <t>45125 D&amp;C Room Rent-Summer(Chgo)</t>
  </si>
  <si>
    <t>D&amp;C Room Rent-Apt</t>
  </si>
  <si>
    <t>45128 D&amp;C Room Rent-Apt</t>
  </si>
  <si>
    <t>D&amp;C Room Rent-X Weeks</t>
  </si>
  <si>
    <t>45130 D&amp;C Room Rent-X Weeks</t>
  </si>
  <si>
    <t>D&amp;C Room Rent-Guests</t>
  </si>
  <si>
    <t>45135 D&amp;C Room Rent-Guests</t>
  </si>
  <si>
    <t>D&amp;C Room Rent-Nonstd-Cash</t>
  </si>
  <si>
    <t>45150 D&amp;C Room Rent-Nonstd-Cash</t>
  </si>
  <si>
    <t>D&amp;C Room Rent-Nonstd-Billed</t>
  </si>
  <si>
    <t>45152 D&amp;C Room Rent-Nonstd-Billed</t>
  </si>
  <si>
    <t>D&amp;C Room Rent-Org Extern-Evans</t>
  </si>
  <si>
    <t>45160 D&amp;C Room Rent-Org Extern-Evans</t>
  </si>
  <si>
    <t>D&amp;C Room Rent-Org Extern-Chgo</t>
  </si>
  <si>
    <t>45161 D&amp;C Room Rent-Org Extern-Chgo</t>
  </si>
  <si>
    <t>D&amp;C Room Rent-Organization Int</t>
  </si>
  <si>
    <t>45162 D&amp;C Room Rent-Organization Int</t>
  </si>
  <si>
    <t>D&amp;C Space Rental-Bookstore</t>
  </si>
  <si>
    <t>45170 D&amp;C Space Rental-Bookstore</t>
  </si>
  <si>
    <t>D&amp;C Space Rental-Garage</t>
  </si>
  <si>
    <t>45172 D&amp;C Space Rental-Garage</t>
  </si>
  <si>
    <t>D&amp;C Space Rental-Orgext</t>
  </si>
  <si>
    <t>45174 D&amp;C Space Rental-Orgext</t>
  </si>
  <si>
    <t>D&amp;C Fees-Lost Key</t>
  </si>
  <si>
    <t>45180 D&amp;C Fees-Lost Key</t>
  </si>
  <si>
    <t>D&amp;C Fees-Locker &amp; Key Rental</t>
  </si>
  <si>
    <t>45181 D&amp;C Fees-Locker &amp; Key Rental</t>
  </si>
  <si>
    <t>D&amp;C Fees-Damages</t>
  </si>
  <si>
    <t>45182 D&amp;C Fees-Damages</t>
  </si>
  <si>
    <t>D&amp;C Fees-Cleaning</t>
  </si>
  <si>
    <t>45184 D&amp;C Fees-Cleaning</t>
  </si>
  <si>
    <t>D&amp;C Fees-Closet Fee</t>
  </si>
  <si>
    <t>45186 D&amp;C Fees-Closet Fee</t>
  </si>
  <si>
    <t>D&amp;C Fees-Air Cond-Rental</t>
  </si>
  <si>
    <t>45188 D&amp;C Fees-Air Cond-Rental</t>
  </si>
  <si>
    <t>D&amp;C Fees-Air Cond-Install</t>
  </si>
  <si>
    <t>45190 D&amp;C Fees-Air Cond-Install</t>
  </si>
  <si>
    <t>D&amp;C Fees-Cot Rental</t>
  </si>
  <si>
    <t>45192 D&amp;C Fees-Cot Rental</t>
  </si>
  <si>
    <t>D&amp;C Fees Application</t>
  </si>
  <si>
    <t>45194 D&amp;C Fees Application</t>
  </si>
  <si>
    <t>D&amp;C Fees-Deposit Forfeiture</t>
  </si>
  <si>
    <t>45196 D&amp;C Fees-Deposit Forfeiture</t>
  </si>
  <si>
    <t>D&amp;C Parking Sticker</t>
  </si>
  <si>
    <t>45200 D&amp;C Parking Sticker</t>
  </si>
  <si>
    <t>D&amp;C Board</t>
  </si>
  <si>
    <t>45300 D&amp;C Board</t>
  </si>
  <si>
    <t>D&amp;C Board-A Commuter Lunch</t>
  </si>
  <si>
    <t>45301 D&amp;C Board-A Commuter Lunch</t>
  </si>
  <si>
    <t>D&amp;C Board-A-Breakfast</t>
  </si>
  <si>
    <t>45302 D&amp;C Board-A-Breakfast</t>
  </si>
  <si>
    <t>UHFS Six-Meal Plan</t>
  </si>
  <si>
    <t>45303 UHFS Six-Meal Plan</t>
  </si>
  <si>
    <t>D&amp;C Board-A-Plan B</t>
  </si>
  <si>
    <t>45304 D&amp;C Board-A-Plan B</t>
  </si>
  <si>
    <t>D&amp;C Board-A-8 Meals/Wk</t>
  </si>
  <si>
    <t>45305 D&amp;C Board-A-8 Meals/Wk</t>
  </si>
  <si>
    <t>D&amp;C Board-A-Plan A</t>
  </si>
  <si>
    <t>45306 D&amp;C Board-A-Plan A</t>
  </si>
  <si>
    <t>D&amp;C Board-Block Plan B</t>
  </si>
  <si>
    <t>45307 D&amp;C Board-Block Plan B</t>
  </si>
  <si>
    <t>D&amp;C Board-A-12 Meals/Wk</t>
  </si>
  <si>
    <t>45308 D&amp;C Board-A-12 Meals/Wk</t>
  </si>
  <si>
    <t>D&amp;C Board-A-13 Meals/Wk</t>
  </si>
  <si>
    <t>45309 D&amp;C Board-A-13 Meals/Wk</t>
  </si>
  <si>
    <t>D&amp;C Board-A-15 Meals/Wk</t>
  </si>
  <si>
    <t>45310 D&amp;C Board-A-15 Meals/Wk</t>
  </si>
  <si>
    <t>D&amp;C Board-A-16 Meals/Wk</t>
  </si>
  <si>
    <t>45311 D&amp;C Board-A-16 Meals/Wk</t>
  </si>
  <si>
    <t>D&amp;C Board-A-18 Meals/Wk</t>
  </si>
  <si>
    <t>45312 D&amp;C Board-A-18 Meals/Wk</t>
  </si>
  <si>
    <t>D&amp;C Board-A-19 Meals/Wk</t>
  </si>
  <si>
    <t>45313 D&amp;C Board-A-19 Meals/Wk</t>
  </si>
  <si>
    <t>D&amp;Ccboard-A-Plan C</t>
  </si>
  <si>
    <t>45314 D&amp;Ccboard-A-Plan C</t>
  </si>
  <si>
    <t>D&amp;Ccboard-A-Plan D</t>
  </si>
  <si>
    <t>45316 D&amp;Ccboard-A-Plan D</t>
  </si>
  <si>
    <t>Food Srv-Unltd Standard</t>
  </si>
  <si>
    <t>45317 Food Srv-Unltd Standard</t>
  </si>
  <si>
    <t>Food Srv-Unltd Premium</t>
  </si>
  <si>
    <t>45318 Food Srv-Unltd Premium</t>
  </si>
  <si>
    <t>Food Srv-Unltd Premium Plus</t>
  </si>
  <si>
    <t>45319 Food Srv-Unltd Premium Plus</t>
  </si>
  <si>
    <t>D&amp;C Board-Summer Contract</t>
  </si>
  <si>
    <t>45320 D&amp;C Board-Summer Contract</t>
  </si>
  <si>
    <t>D&amp;C Board-Special</t>
  </si>
  <si>
    <t>45340 D&amp;C Board-Special</t>
  </si>
  <si>
    <t>D&amp;C Board-Organization-Evan</t>
  </si>
  <si>
    <t>45350 D&amp;C Board-Organization-Evan</t>
  </si>
  <si>
    <t>D&amp;C Board-Organization-Chgo</t>
  </si>
  <si>
    <t>45351 D&amp;C Board-Organization-Chgo</t>
  </si>
  <si>
    <t>D&amp;C Board-Cash</t>
  </si>
  <si>
    <t>45360 D&amp;C Board-Cash</t>
  </si>
  <si>
    <t>D&amp;C Board-Spring Break</t>
  </si>
  <si>
    <t>45364 D&amp;C Board-Spring Break</t>
  </si>
  <si>
    <t>Food Svc-Munch Money Deposits</t>
  </si>
  <si>
    <t>45365 Food Svc-Munch Money Deposits</t>
  </si>
  <si>
    <t>D&amp;C Vending-Laundry</t>
  </si>
  <si>
    <t>45370 D&amp;C Vending-Laundry</t>
  </si>
  <si>
    <t>D&amp;C Vending-Food &amp; Beverage</t>
  </si>
  <si>
    <t>45372 D&amp;C Vending-Food &amp; Beverage</t>
  </si>
  <si>
    <t>D&amp;C Vending-Electronic Games</t>
  </si>
  <si>
    <t>45374 D&amp;C Vending-Electronic Games</t>
  </si>
  <si>
    <t>SSAE-D&amp;C College Prep Clearing</t>
  </si>
  <si>
    <t>45379 SSAE-D&amp;C College Prep Clearing</t>
  </si>
  <si>
    <t>SSAE-D&amp;C Nhsi Brs Clearing</t>
  </si>
  <si>
    <t>45380 SSAE-D&amp;C Nhsi Brs Clearing</t>
  </si>
  <si>
    <t>D&amp;C Miscellaneous Income</t>
  </si>
  <si>
    <t>45390 D&amp;C Miscellaneous Income</t>
  </si>
  <si>
    <t>D&amp;C Saga Telephone Reimbursmnt</t>
  </si>
  <si>
    <t>45392 D&amp;C Saga Telephone Reimbursmnt</t>
  </si>
  <si>
    <t>A C Sleeping Room</t>
  </si>
  <si>
    <t>45500 A C Sleeping Room</t>
  </si>
  <si>
    <t>A C Telephone Service</t>
  </si>
  <si>
    <t>45510 A C Telephone Service</t>
  </si>
  <si>
    <t>A C Breakfast</t>
  </si>
  <si>
    <t>45520 A C Breakfast</t>
  </si>
  <si>
    <t>A C Lunch</t>
  </si>
  <si>
    <t>45521 A C Lunch</t>
  </si>
  <si>
    <t>A C Dinner</t>
  </si>
  <si>
    <t>45522 A C Dinner</t>
  </si>
  <si>
    <t>A C Coffee Breaks</t>
  </si>
  <si>
    <t>45525 A C Coffee Breaks</t>
  </si>
  <si>
    <t>A C Receptions</t>
  </si>
  <si>
    <t>45526 A C Receptions</t>
  </si>
  <si>
    <t>A C Special Events</t>
  </si>
  <si>
    <t>45527 A C Special Events</t>
  </si>
  <si>
    <t>A C Leverone Cafe</t>
  </si>
  <si>
    <t>45528 A C Leverone Cafe</t>
  </si>
  <si>
    <t>A C Beverage</t>
  </si>
  <si>
    <t>45540 A C Beverage</t>
  </si>
  <si>
    <t>A C Class Room Rental</t>
  </si>
  <si>
    <t>45550 A C Class Room Rental</t>
  </si>
  <si>
    <t>A C Newspapers</t>
  </si>
  <si>
    <t>45580 A C Newspapers</t>
  </si>
  <si>
    <t>A C Dance Floor</t>
  </si>
  <si>
    <t>45581 A C Dance Floor</t>
  </si>
  <si>
    <t>A C Sundries</t>
  </si>
  <si>
    <t>45582 A C Sundries</t>
  </si>
  <si>
    <t>A C Clearing</t>
  </si>
  <si>
    <t>45590 A C Clearing</t>
  </si>
  <si>
    <t>SSAE-UB (402) Dent Med Equip</t>
  </si>
  <si>
    <t>45610 SSAE-UB (402) Dent Med Equip</t>
  </si>
  <si>
    <t>SSAE-UB (496) Tax Collections</t>
  </si>
  <si>
    <t>45630 SSAE-UB (496) Tax Collections</t>
  </si>
  <si>
    <t>SSAE-UB-Other Expense Reimb</t>
  </si>
  <si>
    <t>45657 SSAE-UB-Other Expense Reimb</t>
  </si>
  <si>
    <t>SSAE-UB-Lease Income</t>
  </si>
  <si>
    <t>45670 SSAE-UB-Lease Income</t>
  </si>
  <si>
    <t>SSAE NUP Book Sales - Reg</t>
  </si>
  <si>
    <t>45700 SSAE NUP Book Sales - Reg</t>
  </si>
  <si>
    <t>SSAE NUP Book Sales - Other</t>
  </si>
  <si>
    <t>45705 SSAE NUP Book Sales - Other</t>
  </si>
  <si>
    <t>SSAE NUP Addt'L-Royalties Ect.</t>
  </si>
  <si>
    <t>45760 SSAE NUP Addt'L-Royalties Ect.</t>
  </si>
  <si>
    <t>SSAE NUP Electronic-Royalties</t>
  </si>
  <si>
    <t>45761 SSAE NUP Electronic-Royalties</t>
  </si>
  <si>
    <t>Expended For Plant Facilities</t>
  </si>
  <si>
    <t>47000 Expended For Plant Facilities</t>
  </si>
  <si>
    <t>Liabilities From Unexpended</t>
  </si>
  <si>
    <t>47001 Liabilities From Unexpended</t>
  </si>
  <si>
    <t>Retirement of Indebtedness</t>
  </si>
  <si>
    <t>47100 Retirement of Indebtedness</t>
  </si>
  <si>
    <t>Retirement Of Indebtedness</t>
  </si>
  <si>
    <t>47101 Retirement Of Indebtedness</t>
  </si>
  <si>
    <t>Advance For Plant</t>
  </si>
  <si>
    <t>47150 Advance For Plant</t>
  </si>
  <si>
    <t>Interest</t>
  </si>
  <si>
    <t>47200 Interest</t>
  </si>
  <si>
    <t>Unclaimed Funds Revenues</t>
  </si>
  <si>
    <t>47201 Unclaimed Funds Revenues</t>
  </si>
  <si>
    <t>Interest From Government/NDSL</t>
  </si>
  <si>
    <t>47202 Interest From Government/NDSL</t>
  </si>
  <si>
    <t>Interest On Loans Receivable</t>
  </si>
  <si>
    <t>47203 Interest On Loans Receivable</t>
  </si>
  <si>
    <t>Realized Gain (Loss) Investmnt</t>
  </si>
  <si>
    <t>47300 Realized Gain (Loss) Investmnt</t>
  </si>
  <si>
    <t>Realized Gains on Invest-Unres</t>
  </si>
  <si>
    <t>47331 Realized Gains on Invest-Unres</t>
  </si>
  <si>
    <t>Realized Gains on Invest-Restr</t>
  </si>
  <si>
    <t>47341 Realized Gains on Invest-Restr</t>
  </si>
  <si>
    <t>Realized Gain(Loss) Plant Asst</t>
  </si>
  <si>
    <t>47400 Realized Gain(Loss) Plant Asst</t>
  </si>
  <si>
    <t>Realized Gain(Loss) Equipment</t>
  </si>
  <si>
    <t>47401 Realized Gain(Loss) Equipment</t>
  </si>
  <si>
    <t>Late Fees/Sl Upsl</t>
  </si>
  <si>
    <t>47451 Late Fees/Sl Upsl</t>
  </si>
  <si>
    <t>Late Fees/Sl Other</t>
  </si>
  <si>
    <t>47454 Late Fees/Sl Other</t>
  </si>
  <si>
    <t>Funding Commitments</t>
  </si>
  <si>
    <t>48000 Funding Commitments</t>
  </si>
  <si>
    <t>RDX Dept Sales</t>
  </si>
  <si>
    <t>50500 RDX Dept Sales</t>
  </si>
  <si>
    <t>RDX IBM Sales</t>
  </si>
  <si>
    <t>50501 RDX IBM Sales</t>
  </si>
  <si>
    <t>RDX Zenith Sales</t>
  </si>
  <si>
    <t>50505 RDX Zenith Sales</t>
  </si>
  <si>
    <t>RDX Ms Software Sales</t>
  </si>
  <si>
    <t>50521 RDX Ms Software Sales</t>
  </si>
  <si>
    <t>RDX Printer Sales</t>
  </si>
  <si>
    <t>50527 RDX Printer Sales</t>
  </si>
  <si>
    <t>RDX Sale Case/Course Materials</t>
  </si>
  <si>
    <t>50601 RDX Sale Case/Course Materials</t>
  </si>
  <si>
    <t>RDX Interdept Tix (Non-Ath)</t>
  </si>
  <si>
    <t>50605 RDX Interdept Tix (Non-Ath)</t>
  </si>
  <si>
    <t>RDX Sale Publications/Books</t>
  </si>
  <si>
    <t>50607 RDX Sale Publications/Books</t>
  </si>
  <si>
    <t>RDX Shop Services</t>
  </si>
  <si>
    <t>50613 RDX Shop Services</t>
  </si>
  <si>
    <t>RDX Sale Of Lab Supplies</t>
  </si>
  <si>
    <t>50615 RDX Sale Of Lab Supplies</t>
  </si>
  <si>
    <t>RDX Sale Tech Services</t>
  </si>
  <si>
    <t>50617 RDX Sale Tech Services</t>
  </si>
  <si>
    <t>RDX Shipping Expense</t>
  </si>
  <si>
    <t>50619 RDX Shipping Expense</t>
  </si>
  <si>
    <t>RDX Visa Process Fees</t>
  </si>
  <si>
    <t>50621 RDX Visa Process Fees</t>
  </si>
  <si>
    <t>RDX Diploma Sales</t>
  </si>
  <si>
    <t>50633 RDX Diploma Sales</t>
  </si>
  <si>
    <t>RDX Biotechnology Lab</t>
  </si>
  <si>
    <t>50644 RDX Biotechnology Lab</t>
  </si>
  <si>
    <t>RDX Radiation Film Badges</t>
  </si>
  <si>
    <t>50645 RDX Radiation Film Badges</t>
  </si>
  <si>
    <t>RDX Electron Microscope Use</t>
  </si>
  <si>
    <t>50647 RDX Electron Microscope Use</t>
  </si>
  <si>
    <t>RDX QBIC Services</t>
  </si>
  <si>
    <t>50648 RDX QBIC Services</t>
  </si>
  <si>
    <t>RDX CAMI Services</t>
  </si>
  <si>
    <t>50649 RDX CAMI Services</t>
  </si>
  <si>
    <t>RDX Analysis Service</t>
  </si>
  <si>
    <t>50650 RDX Analysis Service</t>
  </si>
  <si>
    <t>RDX Sale Used Equipment</t>
  </si>
  <si>
    <t>50651 RDX Sale Used Equipment</t>
  </si>
  <si>
    <t>RDX Advertising</t>
  </si>
  <si>
    <t>50652 RDX Advertising</t>
  </si>
  <si>
    <t>RDX Liquid Nitrogen</t>
  </si>
  <si>
    <t>50653 RDX Liquid Nitrogen</t>
  </si>
  <si>
    <t>RDX Liquid Helium</t>
  </si>
  <si>
    <t>50657 RDX Liquid Helium</t>
  </si>
  <si>
    <t>RDX NMR Services</t>
  </si>
  <si>
    <t>50668 RDX NMR Services</t>
  </si>
  <si>
    <t>RDX Misc Sales &amp; Services</t>
  </si>
  <si>
    <t>50699 RDX Misc Sales &amp; Services</t>
  </si>
  <si>
    <t>OFB Airfare</t>
  </si>
  <si>
    <t>50711 OFB Airfare</t>
  </si>
  <si>
    <t>OFB Hotels</t>
  </si>
  <si>
    <t>50712 OFB Hotels</t>
  </si>
  <si>
    <t>RDX Tower Travel</t>
  </si>
  <si>
    <t>50713 RDX Tower Travel</t>
  </si>
  <si>
    <t>RDX Tower hotels</t>
  </si>
  <si>
    <t>50714 RDX Tower hotels</t>
  </si>
  <si>
    <t>RDX Four Corners</t>
  </si>
  <si>
    <t>50715 RDX Four Corners</t>
  </si>
  <si>
    <t>RDX Intra World</t>
  </si>
  <si>
    <t>50716 RDX Intra World</t>
  </si>
  <si>
    <t>IW Hotels</t>
  </si>
  <si>
    <t>50717 IW Hotels</t>
  </si>
  <si>
    <t>RDX HTT Travel</t>
  </si>
  <si>
    <t>50718 RDX HTT Travel</t>
  </si>
  <si>
    <t>T100 Hotels</t>
  </si>
  <si>
    <t>50719 T100 Hotels</t>
  </si>
  <si>
    <t>RDX Film/AV Rental Fee</t>
  </si>
  <si>
    <t>50769 RDX Film/AV Rental Fee</t>
  </si>
  <si>
    <t>RDX Lab Fees-Other</t>
  </si>
  <si>
    <t>50773 RDX Lab Fees-Other</t>
  </si>
  <si>
    <t>RDX HS Radiology-Athletic Dept</t>
  </si>
  <si>
    <t>50776 RDX HS Radiology-Athletic Dept</t>
  </si>
  <si>
    <t>RDX Miscellaneous Fees</t>
  </si>
  <si>
    <t>50779 RDX Miscellaneous Fees</t>
  </si>
  <si>
    <t>RDX Fsm Administrative Fees</t>
  </si>
  <si>
    <t>50783 RDX Fsm Administrative Fees</t>
  </si>
  <si>
    <t>RDX CME Conference Revenue</t>
  </si>
  <si>
    <t>50784 RDX CME Conference Revenue</t>
  </si>
  <si>
    <t>RDX Intra Univ Training Classe</t>
  </si>
  <si>
    <t>50787 RDX Intra Univ Training Classe</t>
  </si>
  <si>
    <t>RDX Computer Services</t>
  </si>
  <si>
    <t>50791 RDX Computer Services</t>
  </si>
  <si>
    <t>RDX Computer Supplies</t>
  </si>
  <si>
    <t>50793 RDX Computer Supplies</t>
  </si>
  <si>
    <t>RDX Computer Software</t>
  </si>
  <si>
    <t>50795 RDX Computer Software</t>
  </si>
  <si>
    <t>RDX Computer Srv Spon Research</t>
  </si>
  <si>
    <t>50796 RDX Computer Srv Spon Research</t>
  </si>
  <si>
    <t>RDX Reimbursements</t>
  </si>
  <si>
    <t>50800 RDX Reimbursements</t>
  </si>
  <si>
    <t>RDX Award Salary Reimbursement</t>
  </si>
  <si>
    <t>50801 RDX Award Salary Reimbursement</t>
  </si>
  <si>
    <t>RDX Award Benefit Reimbursemnt</t>
  </si>
  <si>
    <t>50803 RDX Award Benefit Reimbursemnt</t>
  </si>
  <si>
    <t>RDX Univ Ss Dept I/C Fees</t>
  </si>
  <si>
    <t>50853 RDX Univ Ss Dept I/C Fees</t>
  </si>
  <si>
    <t>RDX FMDC Coordination I/C Fees</t>
  </si>
  <si>
    <t>50854 RDX FMDC Coordination I/C Fees</t>
  </si>
  <si>
    <t>RDX Inter-Dept Copier/Duplic</t>
  </si>
  <si>
    <t>50881 RDX Inter-Dept Copier/Duplic</t>
  </si>
  <si>
    <t>RDX Inter-Dept Sundry</t>
  </si>
  <si>
    <t>50885 RDX Inter-Dept Sundry</t>
  </si>
  <si>
    <t>RDX Benefit Reimbursement</t>
  </si>
  <si>
    <t>50898 RDX Benefit Reimbursement</t>
  </si>
  <si>
    <t>RDX Benefit Pool Recovery</t>
  </si>
  <si>
    <t>50899 RDX Benefit Pool Recovery</t>
  </si>
  <si>
    <t>RDX Benefit</t>
  </si>
  <si>
    <t>50900 RDX Benefit</t>
  </si>
  <si>
    <t>RDX Clinic Services</t>
  </si>
  <si>
    <t>51000 RDX Clinic Services</t>
  </si>
  <si>
    <t>RDX Clinic Trials Revenue</t>
  </si>
  <si>
    <t>51091 RDX Clinic Trials Revenue</t>
  </si>
  <si>
    <t>RDX NUC-Szabo Dept Sales</t>
  </si>
  <si>
    <t>51103 RDX NUC-Szabo Dept Sales</t>
  </si>
  <si>
    <t>RDX Univ Departments</t>
  </si>
  <si>
    <t>51151 RDX Univ Departments</t>
  </si>
  <si>
    <t>RDX SH Hosp Plan - Vis Schol</t>
  </si>
  <si>
    <t>51307 RDX SH Hosp Plan - Vis Schol</t>
  </si>
  <si>
    <t>RDX - Clinic Fees</t>
  </si>
  <si>
    <t>51353 RDX - Clinic Fees</t>
  </si>
  <si>
    <t>RDX HS Vaccines &amp; Immunization</t>
  </si>
  <si>
    <t>51367 RDX HS Vaccines &amp; Immunization</t>
  </si>
  <si>
    <t>RDX HS Med Supplies &amp; Equip</t>
  </si>
  <si>
    <t>51368 RDX HS Med Supplies &amp; Equip</t>
  </si>
  <si>
    <t>RDX HS Diagnostic Tests &amp; Proc</t>
  </si>
  <si>
    <t>51369 RDX HS Diagnostic Tests &amp; Proc</t>
  </si>
  <si>
    <t>RDX HS Clinic Use - NU</t>
  </si>
  <si>
    <t>51370 RDX HS Clinic Use - NU</t>
  </si>
  <si>
    <t>RDX HS Health Information Fees</t>
  </si>
  <si>
    <t>51372 RDX HS Health Information Fees</t>
  </si>
  <si>
    <t>RDX HS Missed Appt Fees</t>
  </si>
  <si>
    <t>51373 RDX HS Missed Appt Fees</t>
  </si>
  <si>
    <t>RDX HS Lab Tests-Intl HS Srvcs</t>
  </si>
  <si>
    <t>51374 RDX HS Lab Tests-Intl HS Srvcs</t>
  </si>
  <si>
    <t>RDX HS Lab Tests-Extl HS Srvcs</t>
  </si>
  <si>
    <t>51375 RDX HS Lab Tests-Extl HS Srvcs</t>
  </si>
  <si>
    <t>RDX HS Pharmacy- Prescriptions</t>
  </si>
  <si>
    <t>51376 RDX HS Pharmacy- Prescriptions</t>
  </si>
  <si>
    <t>RDX HS Pharmacy - OTC</t>
  </si>
  <si>
    <t>51377 RDX HS Pharmacy - OTC</t>
  </si>
  <si>
    <t>RDX P St-General</t>
  </si>
  <si>
    <t>51400 RDX P St-General</t>
  </si>
  <si>
    <t>RDX P St-Paper &amp; Off Supp</t>
  </si>
  <si>
    <t>51412 RDX P St-Paper &amp; Off Supp</t>
  </si>
  <si>
    <t>RDX UA - Ticket Sales</t>
  </si>
  <si>
    <t>51500 RDX UA - Ticket Sales</t>
  </si>
  <si>
    <t>RDX UA - Away Ticket Sales</t>
  </si>
  <si>
    <t>51501 RDX UA - Away Ticket Sales</t>
  </si>
  <si>
    <t>RDX UA - Student Tickets</t>
  </si>
  <si>
    <t>51506 RDX UA - Student Tickets</t>
  </si>
  <si>
    <t>RDX UA - Tickets NCAA</t>
  </si>
  <si>
    <t>51508 RDX UA - Tickets NCAA</t>
  </si>
  <si>
    <t>RDX UA - Concessions</t>
  </si>
  <si>
    <t>51538 RDX UA - Concessions</t>
  </si>
  <si>
    <t>RDX UA - Parking Football</t>
  </si>
  <si>
    <t>51544 RDX UA - Parking Football</t>
  </si>
  <si>
    <t>RDX UA - Parking Basketball</t>
  </si>
  <si>
    <t>51548 RDX UA - Parking Basketball</t>
  </si>
  <si>
    <t>RDX UA - Massage</t>
  </si>
  <si>
    <t>51578 RDX UA - Massage</t>
  </si>
  <si>
    <t>RDX UA - Instr Fees Classes</t>
  </si>
  <si>
    <t>51581 RDX UA - Instr Fees Classes</t>
  </si>
  <si>
    <t>RDX UA - Instr Fees Fitness</t>
  </si>
  <si>
    <t>51583 RDX UA - Instr Fees Fitness</t>
  </si>
  <si>
    <t>RDX UA - Privilege Fees Tennis</t>
  </si>
  <si>
    <t>51585 RDX UA - Privilege Fees Tennis</t>
  </si>
  <si>
    <t>RDX UA - Daily Fees Recreation</t>
  </si>
  <si>
    <t>51588 RDX UA - Daily Fees Recreation</t>
  </si>
  <si>
    <t>RDX UA - Postage &amp; Handling</t>
  </si>
  <si>
    <t>51597 RDX UA - Postage &amp; Handling</t>
  </si>
  <si>
    <t>RDX Parking</t>
  </si>
  <si>
    <t>51600 RDX Parking</t>
  </si>
  <si>
    <t>RDX USC Parking</t>
  </si>
  <si>
    <t>51605 RDX USC Parking</t>
  </si>
  <si>
    <t>RDX PS Parking - Permits</t>
  </si>
  <si>
    <t>51607 RDX PS Parking - Permits</t>
  </si>
  <si>
    <t>RDX PS Parking - Fines</t>
  </si>
  <si>
    <t>51608 RDX PS Parking - Fines</t>
  </si>
  <si>
    <t>RDX PS Pub Saf-Pub Safe Serv</t>
  </si>
  <si>
    <t>51611 RDX PS Pub Saf-Pub Safe Serv</t>
  </si>
  <si>
    <t>RDX Non-Core Telecom Services</t>
  </si>
  <si>
    <t>51651 RDX Non-Core Telecom Services</t>
  </si>
  <si>
    <t>RDX Telecom Services</t>
  </si>
  <si>
    <t>51656 RDX Telecom Services</t>
  </si>
  <si>
    <t>RDX Speakers &amp; Amplifiers</t>
  </si>
  <si>
    <t>51823 RDX Speakers &amp; Amplifiers</t>
  </si>
  <si>
    <t>RDX Copiers</t>
  </si>
  <si>
    <t>51851 RDX Copiers</t>
  </si>
  <si>
    <t>RDX Copiers-Other</t>
  </si>
  <si>
    <t>51853 RDX Copiers-Other</t>
  </si>
  <si>
    <t>RDX Fax Laser Toner</t>
  </si>
  <si>
    <t>51871 RDX Fax Laser Toner</t>
  </si>
  <si>
    <t>RDX Printer Laser Toner</t>
  </si>
  <si>
    <t>51881 RDX Printer Laser Toner</t>
  </si>
  <si>
    <t>RDX AV Bulbs</t>
  </si>
  <si>
    <t>51885 RDX AV Bulbs</t>
  </si>
  <si>
    <t>RDX</t>
  </si>
  <si>
    <t>51888 RDX</t>
  </si>
  <si>
    <t>RDX Balance Calibration</t>
  </si>
  <si>
    <t>51892 RDX Balance Calibration</t>
  </si>
  <si>
    <t>RDX Maintenance Contract</t>
  </si>
  <si>
    <t>51893 RDX Maintenance Contract</t>
  </si>
  <si>
    <t>RDX Repair Other</t>
  </si>
  <si>
    <t>51894 RDX Repair Other</t>
  </si>
  <si>
    <t>RDX OSE Clearing</t>
  </si>
  <si>
    <t>51895 RDX OSE Clearing</t>
  </si>
  <si>
    <t>RDX P&amp;D Printing</t>
  </si>
  <si>
    <t>51900 RDX P&amp;D Printing</t>
  </si>
  <si>
    <t>RDX P&amp;D Printing Booklets</t>
  </si>
  <si>
    <t>51901 RDX P&amp;D Printing Booklets</t>
  </si>
  <si>
    <t>RDX P&amp;D Inst Dupl-2020</t>
  </si>
  <si>
    <t>51940 RDX P&amp;D Inst Dupl-2020</t>
  </si>
  <si>
    <t>RDX P&amp;D Dupl-2020 Ridge</t>
  </si>
  <si>
    <t>51942 RDX P&amp;D Dupl-2020 Ridge</t>
  </si>
  <si>
    <t>RDX P&amp;D Dupl-Crown</t>
  </si>
  <si>
    <t>51944 RDX P&amp;D Dupl-Crown</t>
  </si>
  <si>
    <t>RDX P&amp;D Dupl Chicago</t>
  </si>
  <si>
    <t>51945 RDX P&amp;D Dupl Chicago</t>
  </si>
  <si>
    <t>RDX P&amp;D Inst Dupl-Levb</t>
  </si>
  <si>
    <t>51946 RDX P&amp;D Inst Dupl-Levb</t>
  </si>
  <si>
    <t>RDX P&amp;D Offset Covers</t>
  </si>
  <si>
    <t>51977 RDX P&amp;D Offset Covers</t>
  </si>
  <si>
    <t>RDX Telephone Exp Reimb</t>
  </si>
  <si>
    <t>52201 RDX Telephone Exp Reimb</t>
  </si>
  <si>
    <t>RDX Motor Pool Gas Sales</t>
  </si>
  <si>
    <t>52223 RDX Motor Pool Gas Sales</t>
  </si>
  <si>
    <t>RDX Motor Pool Car Repair</t>
  </si>
  <si>
    <t>52225 RDX Motor Pool Car Repair</t>
  </si>
  <si>
    <t>RDX Motor Pool Towing</t>
  </si>
  <si>
    <t>52227 RDX Motor Pool Towing</t>
  </si>
  <si>
    <t>RDX Mail Rm Postage Reimb</t>
  </si>
  <si>
    <t>52241 RDX Mail Rm Postage Reimb</t>
  </si>
  <si>
    <t>RDX Tech Mail Room Postage</t>
  </si>
  <si>
    <t>52242 RDX Tech Mail Room Postage</t>
  </si>
  <si>
    <t>RDX Tech Business Reply</t>
  </si>
  <si>
    <t>52243 RDX Tech Business Reply</t>
  </si>
  <si>
    <t>RDX Postage Due</t>
  </si>
  <si>
    <t>52244 RDX Postage Due</t>
  </si>
  <si>
    <t>RDX Bulk Mail</t>
  </si>
  <si>
    <t>52245 RDX Bulk Mail</t>
  </si>
  <si>
    <t>RDX Business Reply</t>
  </si>
  <si>
    <t>52246 RDX Business Reply</t>
  </si>
  <si>
    <t>RDX Second Class</t>
  </si>
  <si>
    <t>52247 RDX Second Class</t>
  </si>
  <si>
    <t>RDX International Mail</t>
  </si>
  <si>
    <t>52248 RDX International Mail</t>
  </si>
  <si>
    <t>RDX USC-Postage</t>
  </si>
  <si>
    <t>52311 RDX USC-Postage</t>
  </si>
  <si>
    <t>RDX USC-Express Mail</t>
  </si>
  <si>
    <t>52313 RDX USC-Express Mail</t>
  </si>
  <si>
    <t>RDX USC-Laundering Services</t>
  </si>
  <si>
    <t>52323 RDX USC-Laundering Services</t>
  </si>
  <si>
    <t>RDX USC-Moving</t>
  </si>
  <si>
    <t>52351 RDX USC-Moving</t>
  </si>
  <si>
    <t>RDX USC-Cont Move</t>
  </si>
  <si>
    <t>52353 RDX USC-Cont Move</t>
  </si>
  <si>
    <t>RDX USC-Pfc</t>
  </si>
  <si>
    <t>52355 RDX USC-Pfc</t>
  </si>
  <si>
    <t>RDX USC-MCgaw Institutions Bus</t>
  </si>
  <si>
    <t>52361 RDX USC-MCgaw Institutions Bus</t>
  </si>
  <si>
    <t>RDX USC-Special Trips</t>
  </si>
  <si>
    <t>52363 RDX USC-Special Trips</t>
  </si>
  <si>
    <t>RDX USC-Contspectrip</t>
  </si>
  <si>
    <t>52365 RDX USC-Contspectrip</t>
  </si>
  <si>
    <t>RDX USC-Alumni Van Service</t>
  </si>
  <si>
    <t>52367 RDX USC-Alumni Van Service</t>
  </si>
  <si>
    <t>RDX - Athletic Van Service</t>
  </si>
  <si>
    <t>52368 RDX - Athletic Van Service</t>
  </si>
  <si>
    <t>RDX USC-Student Van Service</t>
  </si>
  <si>
    <t>52369 RDX USC-Student Van Service</t>
  </si>
  <si>
    <t>RDX USC-Ups</t>
  </si>
  <si>
    <t>52371 RDX USC-Ups</t>
  </si>
  <si>
    <t>RDX USC-Tank Rental Ch</t>
  </si>
  <si>
    <t>52373 RDX USC-Tank Rental Ch</t>
  </si>
  <si>
    <t>RDX USC-Gas Chi</t>
  </si>
  <si>
    <t>52375 RDX USC-Gas Chi</t>
  </si>
  <si>
    <t>RDX USC-Alcohol</t>
  </si>
  <si>
    <t>52377 RDX USC-Alcohol</t>
  </si>
  <si>
    <t>RDX USC-Dry Ice</t>
  </si>
  <si>
    <t>52379 RDX USC-Dry Ice</t>
  </si>
  <si>
    <t>RDX USC-Chemicals</t>
  </si>
  <si>
    <t>52381 RDX USC-Chemicals</t>
  </si>
  <si>
    <t>RDX USC Gas Ev</t>
  </si>
  <si>
    <t>52382 RDX USC Gas Ev</t>
  </si>
  <si>
    <t>RDX USC Tank Rental Ev</t>
  </si>
  <si>
    <t>52383 RDX USC Tank Rental Ev</t>
  </si>
  <si>
    <t>RDX USC-Liquid Nitrogen</t>
  </si>
  <si>
    <t>52385 RDX USC-Liquid Nitrogen</t>
  </si>
  <si>
    <t>RDX Design/Editorial</t>
  </si>
  <si>
    <t>52501 RDX Design/Editorial</t>
  </si>
  <si>
    <t>RDX Production</t>
  </si>
  <si>
    <t>52509 RDX Production</t>
  </si>
  <si>
    <t>RDX Photography</t>
  </si>
  <si>
    <t>52513 RDX Photography</t>
  </si>
  <si>
    <t>RDX Printing</t>
  </si>
  <si>
    <t>52521 RDX Printing</t>
  </si>
  <si>
    <t>RDX Typesetting</t>
  </si>
  <si>
    <t>52523 RDX Typesetting</t>
  </si>
  <si>
    <t>RDX Paper Supplies</t>
  </si>
  <si>
    <t>52525 RDX Paper Supplies</t>
  </si>
  <si>
    <t>RDX Finishers</t>
  </si>
  <si>
    <t>52527 RDX Finishers</t>
  </si>
  <si>
    <t>RDX Freelancers</t>
  </si>
  <si>
    <t>52529 RDX Freelancers</t>
  </si>
  <si>
    <t>RDX-CCM Animal Purchases-PI</t>
  </si>
  <si>
    <t>52701 RDX-CCM Animal Purchases-PI</t>
  </si>
  <si>
    <t>RDX-CCM Animal Purchases-CCM</t>
  </si>
  <si>
    <t>52702 RDX-CCM Animal Purchases-CCM</t>
  </si>
  <si>
    <t>RDX-CCM Animal Care-PI</t>
  </si>
  <si>
    <t>52711 RDX-CCM Animal Care-PI</t>
  </si>
  <si>
    <t>RDX-CCM Animal Care-CCM</t>
  </si>
  <si>
    <t>52712 RDX-CCM Animal Care-CCM</t>
  </si>
  <si>
    <t>RDX CCM Service Charges</t>
  </si>
  <si>
    <t>52715 RDX CCM Service Charges</t>
  </si>
  <si>
    <t>RDX Cear-Anim Serv &amp; Supplies</t>
  </si>
  <si>
    <t>52721 RDX Cear-Anim Serv &amp; Supplies</t>
  </si>
  <si>
    <t>RDX Libr-Library Fines</t>
  </si>
  <si>
    <t>52751 RDX Libr-Library Fines</t>
  </si>
  <si>
    <t>RDX Libr-Inter-Library Loans</t>
  </si>
  <si>
    <t>52801 RDX Libr-Inter-Library Loans</t>
  </si>
  <si>
    <t>RDX Libr-Bibliography Search</t>
  </si>
  <si>
    <t>52803 RDX Libr-Bibliography Search</t>
  </si>
  <si>
    <t>RDX Libr-Copy Service</t>
  </si>
  <si>
    <t>52811 RDX Libr-Copy Service</t>
  </si>
  <si>
    <t>RDX Libr-Supply Room</t>
  </si>
  <si>
    <t>52813 RDX Libr-Supply Room</t>
  </si>
  <si>
    <t>RDX Libr- Tape/Archive Sales</t>
  </si>
  <si>
    <t>52815 RDX Libr- Tape/Archive Sales</t>
  </si>
  <si>
    <t>RDX Libr-Photocopy Reimb</t>
  </si>
  <si>
    <t>52817 RDX Libr-Photocopy Reimb</t>
  </si>
  <si>
    <t>RDX Libr-Misc Sales &amp; Services</t>
  </si>
  <si>
    <t>52849 RDX Libr-Misc Sales &amp; Services</t>
  </si>
  <si>
    <t>RDX Physical Plant</t>
  </si>
  <si>
    <t>53500 RDX Physical Plant</t>
  </si>
  <si>
    <t>RDX 710 Educational Plant</t>
  </si>
  <si>
    <t>53502 RDX 710 Educational Plant</t>
  </si>
  <si>
    <t>RDX 150 Athletic Plant</t>
  </si>
  <si>
    <t>53504 RDX 150 Athletic Plant</t>
  </si>
  <si>
    <t>RDX Department Reqs</t>
  </si>
  <si>
    <t>53506 RDX Department Reqs</t>
  </si>
  <si>
    <t>RDX Deferred Maintenance</t>
  </si>
  <si>
    <t>53507 RDX Deferred Maintenance</t>
  </si>
  <si>
    <t>RDX Athletic Reqs</t>
  </si>
  <si>
    <t>53508 RDX Athletic Reqs</t>
  </si>
  <si>
    <t>RDX D&amp;C Maintenance</t>
  </si>
  <si>
    <t>53515 RDX D&amp;C Maintenance</t>
  </si>
  <si>
    <t>RDX D&amp;C Requested Services</t>
  </si>
  <si>
    <t>53516 RDX D&amp;C Requested Services</t>
  </si>
  <si>
    <t>RDX Allen Center Maintenance</t>
  </si>
  <si>
    <t>53520 RDX Allen Center Maintenance</t>
  </si>
  <si>
    <t>RDX Other Univ Bldgs-Plant</t>
  </si>
  <si>
    <t>53524 RDX Other Univ Bldgs-Plant</t>
  </si>
  <si>
    <t>RDX Allen Ctr Request Service</t>
  </si>
  <si>
    <t>53525 RDX Allen Ctr Request Service</t>
  </si>
  <si>
    <t>RDX Ph Plt-Services</t>
  </si>
  <si>
    <t>53590 RDX Ph Plt-Services</t>
  </si>
  <si>
    <t>RDX Intra Ph Plt Charges</t>
  </si>
  <si>
    <t>53595 RDX Intra Ph Plt Charges</t>
  </si>
  <si>
    <t>RDX Ph Plt - Intra Ph Plt Sale</t>
  </si>
  <si>
    <t>53599 RDX Ph Plt - Intra Ph Plt Sale</t>
  </si>
  <si>
    <t>RDX Rental Income</t>
  </si>
  <si>
    <t>55100 RDX Rental Income</t>
  </si>
  <si>
    <t>RDX Facility Rental (Non Ath)</t>
  </si>
  <si>
    <t>55103 RDX Facility Rental (Non Ath)</t>
  </si>
  <si>
    <t>RDX Motor Pool Car Rental</t>
  </si>
  <si>
    <t>55121 RDX Motor Pool Car Rental</t>
  </si>
  <si>
    <t>RDX D&amp;C Rm Rent Counselor&amp;Stf</t>
  </si>
  <si>
    <t>55140 RDX D&amp;C Rm Rent Counselor&amp;Stf</t>
  </si>
  <si>
    <t>RDX UA - Rental Fees</t>
  </si>
  <si>
    <t>55146 RDX UA - Rental Fees</t>
  </si>
  <si>
    <t>RDX Space Rental-Univ Depts</t>
  </si>
  <si>
    <t>55163 RDX Space Rental-Univ Depts</t>
  </si>
  <si>
    <t>RDX D&amp;C Spc Rntl Intra D&amp;C</t>
  </si>
  <si>
    <t>55176 RDX D&amp;C Spc Rntl Intra D&amp;C</t>
  </si>
  <si>
    <t>RDX D&amp;C Board</t>
  </si>
  <si>
    <t>55300 RDX D&amp;C Board</t>
  </si>
  <si>
    <t>RDX D&amp;C Bd - Couns &amp; Staff</t>
  </si>
  <si>
    <t>55330 RDX D&amp;C Bd - Couns &amp; Staff</t>
  </si>
  <si>
    <t>RDX D&amp;C Bd- Ra/Rhc Board</t>
  </si>
  <si>
    <t>55332 RDX D&amp;C Bd- Ra/Rhc Board</t>
  </si>
  <si>
    <t>RDX D&amp;C Miscellaneous Income</t>
  </si>
  <si>
    <t>55391 RDX D&amp;C Miscellaneous Income</t>
  </si>
  <si>
    <t>RDX A C Bedrooms</t>
  </si>
  <si>
    <t>55500 RDX A C Bedrooms</t>
  </si>
  <si>
    <t>RDX A C Telephone Service</t>
  </si>
  <si>
    <t>55510 RDX A C Telephone Service</t>
  </si>
  <si>
    <t>RDX A C Breakfast</t>
  </si>
  <si>
    <t>55520 RDX A C Breakfast</t>
  </si>
  <si>
    <t>RDX A C Lunch</t>
  </si>
  <si>
    <t>55521 RDX A C Lunch</t>
  </si>
  <si>
    <t>RDX A C Dinner</t>
  </si>
  <si>
    <t>55522 RDX A C Dinner</t>
  </si>
  <si>
    <t>RDX A C Coffee</t>
  </si>
  <si>
    <t>55525 RDX A C Coffee</t>
  </si>
  <si>
    <t>RDX A C Receptions</t>
  </si>
  <si>
    <t>55526 RDX A C Receptions</t>
  </si>
  <si>
    <t>RDX A C Beverage</t>
  </si>
  <si>
    <t>55540 RDX A C Beverage</t>
  </si>
  <si>
    <t>RDX A C Classroom</t>
  </si>
  <si>
    <t>55550 RDX A C Classroom</t>
  </si>
  <si>
    <t>RDX A C Newspapers</t>
  </si>
  <si>
    <t>55580 RDX A C Newspapers</t>
  </si>
  <si>
    <t>RDX A C Misc Parking</t>
  </si>
  <si>
    <t>55582 RDX A C Misc Parking</t>
  </si>
  <si>
    <t>RDX A C Clearing</t>
  </si>
  <si>
    <t>55590 RDX A C Clearing</t>
  </si>
  <si>
    <t>RDX SSAE-UB Dep Acct Clearing</t>
  </si>
  <si>
    <t>55650 RDX SSAE-UB Dep Acct Clearing</t>
  </si>
  <si>
    <t>Expense</t>
  </si>
  <si>
    <t>Academic Personnel</t>
  </si>
  <si>
    <t>60010 Academic Personnel</t>
  </si>
  <si>
    <t>Faculty Salaries, Regular</t>
  </si>
  <si>
    <t>60011 Faculty Salaries, Regular</t>
  </si>
  <si>
    <t>Med Fac Salary, SDA Credits</t>
  </si>
  <si>
    <t>60015 Med Fac Salary, SDA Credits</t>
  </si>
  <si>
    <t>Faculty Summer Salary</t>
  </si>
  <si>
    <t>60020 Faculty Summer Salary</t>
  </si>
  <si>
    <t>Research Professional Salary</t>
  </si>
  <si>
    <t>60030 Research Professional Salary</t>
  </si>
  <si>
    <t>Academic Occasional Salaries</t>
  </si>
  <si>
    <t>60040 Academic Occasional Salaries</t>
  </si>
  <si>
    <t>Academic Professionals</t>
  </si>
  <si>
    <t>60050 Academic Professionals</t>
  </si>
  <si>
    <t>Administrative Salaries</t>
  </si>
  <si>
    <t>60060 Administrative Salaries</t>
  </si>
  <si>
    <t>Internal Consulting (KGSM)</t>
  </si>
  <si>
    <t>60062 Internal Consulting (KGSM)</t>
  </si>
  <si>
    <t>Faculty Additional Pay</t>
  </si>
  <si>
    <t>60063 Faculty Additional Pay</t>
  </si>
  <si>
    <t>Northwestern Mem Fac Found</t>
  </si>
  <si>
    <t>60065 Northwestern Mem Fac Found</t>
  </si>
  <si>
    <t>Faculty Incentive Compensation</t>
  </si>
  <si>
    <t>60067 Faculty Incentive Compensation</t>
  </si>
  <si>
    <t>TGS Teaching Assistants-Reg</t>
  </si>
  <si>
    <t>60070 TGS Teaching Assistants-Reg</t>
  </si>
  <si>
    <t>TGS Research Assistants</t>
  </si>
  <si>
    <t>60076 TGS Research Assistants</t>
  </si>
  <si>
    <t>Non-TGS Research Assistants</t>
  </si>
  <si>
    <t>60077 Non-TGS Research Assistants</t>
  </si>
  <si>
    <t>Graduate Assistants</t>
  </si>
  <si>
    <t>60078 Graduate Assistants</t>
  </si>
  <si>
    <t>Non-TGS Student Assistants</t>
  </si>
  <si>
    <t>60079 Non-TGS Student Assistants</t>
  </si>
  <si>
    <t>Non-Academic Personnel</t>
  </si>
  <si>
    <t>60100 Non-Academic Personnel</t>
  </si>
  <si>
    <t>Professional Exempt</t>
  </si>
  <si>
    <t>60101 Professional Exempt</t>
  </si>
  <si>
    <t>Staff Additional Pay</t>
  </si>
  <si>
    <t>60102 Staff Additional Pay</t>
  </si>
  <si>
    <t>Secretarial-Clerical</t>
  </si>
  <si>
    <t>60103 Secretarial-Clerical</t>
  </si>
  <si>
    <t>Technical-Paraprofessional</t>
  </si>
  <si>
    <t>60104 Technical-Paraprofessional</t>
  </si>
  <si>
    <t>Employee Research Subject Fees</t>
  </si>
  <si>
    <t>60105 Employee Research Subject Fees</t>
  </si>
  <si>
    <t>Service-Maint-Skilled Crafts</t>
  </si>
  <si>
    <t>60106 Service-Maint-Skilled Crafts</t>
  </si>
  <si>
    <t>Qatar Overseas Staff</t>
  </si>
  <si>
    <t>60109 Qatar Overseas Staff</t>
  </si>
  <si>
    <t>Non-Acad Temp, Ovrtime, Wk St</t>
  </si>
  <si>
    <t>60110 Non-Acad Temp, Ovrtime, Wk St</t>
  </si>
  <si>
    <t>Temporary Wages</t>
  </si>
  <si>
    <t>60111 Temporary Wages</t>
  </si>
  <si>
    <t>Overtime Wages</t>
  </si>
  <si>
    <t>60112 Overtime Wages</t>
  </si>
  <si>
    <t>Temporary Pool</t>
  </si>
  <si>
    <t>60113 Temporary Pool</t>
  </si>
  <si>
    <t>Student Regular Wages</t>
  </si>
  <si>
    <t>60120 Student Regular Wages</t>
  </si>
  <si>
    <t>Teaching Assistants-Work Study</t>
  </si>
  <si>
    <t>60121 Teaching Assistants-Work Study</t>
  </si>
  <si>
    <t>Regular Fed Work Study</t>
  </si>
  <si>
    <t>60122 Regular Fed Work Study</t>
  </si>
  <si>
    <t>America Reads Work Study</t>
  </si>
  <si>
    <t>60123 America Reads Work Study</t>
  </si>
  <si>
    <t>Medill Work Study</t>
  </si>
  <si>
    <t>60124 Medill Work Study</t>
  </si>
  <si>
    <t>Comm Service Fws</t>
  </si>
  <si>
    <t>60125 Comm Service Fws</t>
  </si>
  <si>
    <t>Fringe Benefits Recharge Org</t>
  </si>
  <si>
    <t>60130 Fringe Benefits Recharge Org</t>
  </si>
  <si>
    <t>Long Term Disability Payments</t>
  </si>
  <si>
    <t>60131 Long Term Disability Payments</t>
  </si>
  <si>
    <t>Vision Insurance</t>
  </si>
  <si>
    <t>60132 Vision Insurance</t>
  </si>
  <si>
    <t>Tuition - Employee Portable</t>
  </si>
  <si>
    <t>60133 Tuition - Employee Portable</t>
  </si>
  <si>
    <t>Gme Payroll Clearing Account</t>
  </si>
  <si>
    <t>60147 Gme Payroll Clearing Account</t>
  </si>
  <si>
    <t>Benefits Clearing Account</t>
  </si>
  <si>
    <t>60148 Benefits Clearing Account</t>
  </si>
  <si>
    <t>Payroll Clearing Account</t>
  </si>
  <si>
    <t>60149 Payroll Clearing Account</t>
  </si>
  <si>
    <t>Federal Insurance Contribution</t>
  </si>
  <si>
    <t>60150 Federal Insurance Contribution</t>
  </si>
  <si>
    <t>Retirement-Plan A</t>
  </si>
  <si>
    <t>60153 Retirement-Plan A</t>
  </si>
  <si>
    <t>Retirement-Plan B</t>
  </si>
  <si>
    <t>60154 Retirement-Plan B</t>
  </si>
  <si>
    <t>Retiree Annuities</t>
  </si>
  <si>
    <t>60158 Retiree Annuities</t>
  </si>
  <si>
    <t>Vacation Pay Liability</t>
  </si>
  <si>
    <t>60159 Vacation Pay Liability</t>
  </si>
  <si>
    <t>Health Ins-PPO Plan A</t>
  </si>
  <si>
    <t>60160 Health Ins-PPO Plan A</t>
  </si>
  <si>
    <t>Health Ins-HMO Illinois</t>
  </si>
  <si>
    <t>60161 Health Ins-HMO Illinois</t>
  </si>
  <si>
    <t>Health Ins-United HMO</t>
  </si>
  <si>
    <t>60162 Health Ins-United HMO</t>
  </si>
  <si>
    <t>Health Ins-Humana HMO</t>
  </si>
  <si>
    <t>60163 Health Ins-Humana HMO</t>
  </si>
  <si>
    <t>Health Ins-Unicare HMO</t>
  </si>
  <si>
    <t>60164 Health Ins-Unicare HMO</t>
  </si>
  <si>
    <t>Dental Insurance</t>
  </si>
  <si>
    <t>60165 Dental Insurance</t>
  </si>
  <si>
    <t>Dental Maintenance Organizatn</t>
  </si>
  <si>
    <t>60166 Dental Maintenance Organizatn</t>
  </si>
  <si>
    <t>Health Ins-Wash DC HMO</t>
  </si>
  <si>
    <t>60167 Health Ins-Wash DC HMO</t>
  </si>
  <si>
    <t>Health Ins-Aetna</t>
  </si>
  <si>
    <t>60168 Health Ins-Aetna</t>
  </si>
  <si>
    <t>Health Ins-Qatar</t>
  </si>
  <si>
    <t>60169 Health Ins-Qatar</t>
  </si>
  <si>
    <t>Long Term Disability Ins</t>
  </si>
  <si>
    <t>60170 Long Term Disability Ins</t>
  </si>
  <si>
    <t>Unemployment Insurance</t>
  </si>
  <si>
    <t>60171 Unemployment Insurance</t>
  </si>
  <si>
    <t>Group Life Insurance</t>
  </si>
  <si>
    <t>60172 Group Life Insurance</t>
  </si>
  <si>
    <t>Workers' Compensation</t>
  </si>
  <si>
    <t>60173 Workers' Compensation</t>
  </si>
  <si>
    <t>Group Travel Insurance</t>
  </si>
  <si>
    <t>60174 Group Travel Insurance</t>
  </si>
  <si>
    <t>Reduced Benefits</t>
  </si>
  <si>
    <t>60175 Reduced Benefits</t>
  </si>
  <si>
    <t>Tuition-Reduced Benefits</t>
  </si>
  <si>
    <t>60176 Tuition-Reduced Benefits</t>
  </si>
  <si>
    <t>Portable Benefits</t>
  </si>
  <si>
    <t>60177 Portable Benefits</t>
  </si>
  <si>
    <t>FSA Dependent Care Match</t>
  </si>
  <si>
    <t>60178 FSA Dependent Care Match</t>
  </si>
  <si>
    <t>Dental Insurance-Qatar</t>
  </si>
  <si>
    <t>60179 Dental Insurance-Qatar</t>
  </si>
  <si>
    <t>Fringe Benefits</t>
  </si>
  <si>
    <t>60180 Fringe Benefits</t>
  </si>
  <si>
    <t>Fringe Benefits Statutory</t>
  </si>
  <si>
    <t>60181 Fringe Benefits Statutory</t>
  </si>
  <si>
    <t>Fringe Benefits TGS Student</t>
  </si>
  <si>
    <t>60182 Fringe Benefits TGS Student</t>
  </si>
  <si>
    <t>Fringe Benefits NRSA Health-De</t>
  </si>
  <si>
    <t>60183 Fringe Benefits NRSA Health-De</t>
  </si>
  <si>
    <t>Fringe Benefits NRSA F &amp; A</t>
  </si>
  <si>
    <t>60184 Fringe Benefits NRSA F &amp; A</t>
  </si>
  <si>
    <t>Fringe Benefits-Acad &lt;Fy04</t>
  </si>
  <si>
    <t>60185 Fringe Benefits-Acad &lt;Fy04</t>
  </si>
  <si>
    <t>Fringe Benefits Full</t>
  </si>
  <si>
    <t>60186 Fringe Benefits Full</t>
  </si>
  <si>
    <t>Qatar Expatriate Benefits</t>
  </si>
  <si>
    <t>60195 Qatar Expatriate Benefits</t>
  </si>
  <si>
    <t>Qatar Local Hire Benefits</t>
  </si>
  <si>
    <t>60196 Qatar Local Hire Benefits</t>
  </si>
  <si>
    <t>Salaries Restricted</t>
  </si>
  <si>
    <t>60200 Salaries Restricted</t>
  </si>
  <si>
    <t>Non-Academic Temp, Work Study</t>
  </si>
  <si>
    <t>60201 Non-Academic Temp, Work Study</t>
  </si>
  <si>
    <t>60210 Non-Academic Temp, Work Study</t>
  </si>
  <si>
    <t>Employee Human Subject Costs</t>
  </si>
  <si>
    <t>60220 Employee Human Subject Costs</t>
  </si>
  <si>
    <t>Other Services &amp; Fees</t>
  </si>
  <si>
    <t>To NMG : Med Admin-Phys Leadr</t>
  </si>
  <si>
    <t>70001 To NMG : Med Admin-Phys Leadr</t>
  </si>
  <si>
    <t>To NMG : Med Admin - Edu Supp</t>
  </si>
  <si>
    <t>70002 To NMG : Med Admin - Edu Supp</t>
  </si>
  <si>
    <t>To NMG : Med Admin -Admin Sup</t>
  </si>
  <si>
    <t>70003 To NMG : Med Admin -Admin Sup</t>
  </si>
  <si>
    <t>To NMG : Faculty Retention</t>
  </si>
  <si>
    <t>70005 To NMG : Faculty Retention</t>
  </si>
  <si>
    <t>To NMG : Leadership Recruitmt</t>
  </si>
  <si>
    <t>70006 To NMG : Leadership Recruitmt</t>
  </si>
  <si>
    <t>To NMG : Trans Sup - Research</t>
  </si>
  <si>
    <t>70010 To NMG : Trans Sup - Research</t>
  </si>
  <si>
    <t>To NMG : Trans Sup - Academic</t>
  </si>
  <si>
    <t>70011 To NMG : Trans Sup - Academic</t>
  </si>
  <si>
    <t>To NMG : Trans Sup - Clinical</t>
  </si>
  <si>
    <t>70012 To NMG : Trans Sup - Clinical</t>
  </si>
  <si>
    <t>To NMG : Prog Sup - Reseach</t>
  </si>
  <si>
    <t>70015 To NMG : Prog Sup - Reseach</t>
  </si>
  <si>
    <t>To NMG : Prog Sup - Academic</t>
  </si>
  <si>
    <t>70016 To NMG : Prog Sup - Academic</t>
  </si>
  <si>
    <t>To NMG : Prog Sup - Clinical</t>
  </si>
  <si>
    <t>70017 To NMG : Prog Sup - Clinical</t>
  </si>
  <si>
    <t>To NMG: Leased Empl-Phys/Psyc</t>
  </si>
  <si>
    <t>70020 To NMG: Leased Empl-Phys/Psyc</t>
  </si>
  <si>
    <t>To NMG: Leased Empl- Non-Phys</t>
  </si>
  <si>
    <t>70021 To NMG: Leased Empl- Non-Phys</t>
  </si>
  <si>
    <t>To NMG: Leased Empl- Non-Clin</t>
  </si>
  <si>
    <t>70022 To NMG: Leased Empl- Non-Clin</t>
  </si>
  <si>
    <t>To NMG : Contract Serv - Lab</t>
  </si>
  <si>
    <t>70025 To NMG : Contract Serv - Lab</t>
  </si>
  <si>
    <t>To NMG : Contract Serv- Other</t>
  </si>
  <si>
    <t>70026 To NMG : Contract Serv- Other</t>
  </si>
  <si>
    <t>To NMG: Cont Serv- Clin Trial</t>
  </si>
  <si>
    <t>70027 To NMG: Cont Serv- Clin Trial</t>
  </si>
  <si>
    <t>To NMG: ContServ- Clin</t>
  </si>
  <si>
    <t>70028 To NMG: ContServ- Clin</t>
  </si>
  <si>
    <t>To NMG: Global Paymt Distribu</t>
  </si>
  <si>
    <t>70030 To NMG: Global Paymt Distribu</t>
  </si>
  <si>
    <t>To NMG: Spon Prog-Subcontract</t>
  </si>
  <si>
    <t>70032 To NMG: Spon Prog-Subcontract</t>
  </si>
  <si>
    <t>To NMG : Prof Liability</t>
  </si>
  <si>
    <t>70035 To NMG : Prof Liability</t>
  </si>
  <si>
    <t>To NMG : Gen Liability</t>
  </si>
  <si>
    <t>70036 To NMG : Gen Liability</t>
  </si>
  <si>
    <t>Rent</t>
  </si>
  <si>
    <t>To NMG : Facil/Occup - Rent</t>
  </si>
  <si>
    <t>70040 To NMG : Facil/Occup - Rent</t>
  </si>
  <si>
    <t>To NMG: Facil/Occup-Utilities</t>
  </si>
  <si>
    <t>70041 To NMG: Facil/Occup-Utilities</t>
  </si>
  <si>
    <t>To NMG: Facil/Occup - Support</t>
  </si>
  <si>
    <t>70042 To NMG: Facil/Occup - Support</t>
  </si>
  <si>
    <t>To NMG: Facil/Occup- Security</t>
  </si>
  <si>
    <t>70043 To NMG: Facil/Occup- Security</t>
  </si>
  <si>
    <t>To NMG: Facil/Occup -Cap&amp;Leas</t>
  </si>
  <si>
    <t>70044 To NMG: Facil/Occup -Cap&amp;Leas</t>
  </si>
  <si>
    <t>To NMG: Gen Admin - Netwk&amp;Com</t>
  </si>
  <si>
    <t>70046 To NMG: Gen Admin - Netwk&amp;Com</t>
  </si>
  <si>
    <t>To NMG : Gen Admin - Postage</t>
  </si>
  <si>
    <t>70047 To NMG : Gen Admin - Postage</t>
  </si>
  <si>
    <t>To NMG : Gen Admin - Library</t>
  </si>
  <si>
    <t>70048 To NMG : Gen Admin - Library</t>
  </si>
  <si>
    <t>To NMFF : Residents - Comp</t>
  </si>
  <si>
    <t>70050 To NMFF : Residents - Comp</t>
  </si>
  <si>
    <t>To NMFF: Residents - Other Exp</t>
  </si>
  <si>
    <t>70051 To NMFF: Residents - Other Exp</t>
  </si>
  <si>
    <t>To NMFF : Fellows - ACGME Comp</t>
  </si>
  <si>
    <t>70055 To NMFF : Fellows - ACGME Comp</t>
  </si>
  <si>
    <t>To NMFF: Fel - ACGME Other Exp</t>
  </si>
  <si>
    <t>70056 To NMFF: Fel - ACGME Other Exp</t>
  </si>
  <si>
    <t>To NMFF: Fel - Non-ACGME Comp</t>
  </si>
  <si>
    <t>70057 To NMFF: Fel - Non-ACGME Comp</t>
  </si>
  <si>
    <t>To NMFF: Fel- Non-ACGME Oth Ex</t>
  </si>
  <si>
    <t>70058 To NMFF: Fel- Non-ACGME Oth Ex</t>
  </si>
  <si>
    <t>To NMFF : Leadership Recruitmt</t>
  </si>
  <si>
    <t>7006 To NMFF : Leadership Recruitmt</t>
  </si>
  <si>
    <t>To NMG : Dues, Memb, Licenses</t>
  </si>
  <si>
    <t>70060 To NMG : Dues, Memb, Licenses</t>
  </si>
  <si>
    <t>General Supplies &amp; Materials</t>
  </si>
  <si>
    <t>To NMG: Drugs, Med Devic&amp; Sup</t>
  </si>
  <si>
    <t>70062 To NMG: Drugs, Med Devic&amp; Sup</t>
  </si>
  <si>
    <t>To NMG: Mission Suppt Contrib</t>
  </si>
  <si>
    <t>70063 To NMG: Mission Suppt Contrib</t>
  </si>
  <si>
    <t>To NMG: Research and Edu Fund</t>
  </si>
  <si>
    <t>70064 To NMG: Research and Edu Fund</t>
  </si>
  <si>
    <t>Other Expenses</t>
  </si>
  <si>
    <t>To NMG : Miscellaneous</t>
  </si>
  <si>
    <t>70080 To NMG : Miscellaneous</t>
  </si>
  <si>
    <t>To NMHC : Trans Sup - Research</t>
  </si>
  <si>
    <t>71010 To NMHC : Trans Sup - Research</t>
  </si>
  <si>
    <t>To NMHC : Trans Sup- Academic</t>
  </si>
  <si>
    <t>71011 To NMHC : Trans Sup- Academic</t>
  </si>
  <si>
    <t>To NMHC : Trans Sup - Clinical</t>
  </si>
  <si>
    <t>71012 To NMHC : Trans Sup - Clinical</t>
  </si>
  <si>
    <t>To NMHC : Prog Sup - Research</t>
  </si>
  <si>
    <t>71015 To NMHC : Prog Sup - Research</t>
  </si>
  <si>
    <t>To NMHC : Prog Sup - Academic</t>
  </si>
  <si>
    <t>71016 To NMHC : Prog Sup - Academic</t>
  </si>
  <si>
    <t>To NMHC : Prog Sup - Clinical</t>
  </si>
  <si>
    <t>71017 To NMHC : Prog Sup - Clinical</t>
  </si>
  <si>
    <t>To NMHC :Leased Empl-Phys/Psyc</t>
  </si>
  <si>
    <t>71020 To NMHC :Leased Empl-Phys/Psyc</t>
  </si>
  <si>
    <t>To NMHC: Leased Empl- Non-Phys</t>
  </si>
  <si>
    <t>71021 To NMHC: Leased Empl- Non-Phys</t>
  </si>
  <si>
    <t>To NMHC : Contract Serv - Lab</t>
  </si>
  <si>
    <t>71025 To NMHC : Contract Serv - Lab</t>
  </si>
  <si>
    <t>To NMHC: Contract Serv - Other</t>
  </si>
  <si>
    <t>71026 To NMHC: Contract Serv - Other</t>
  </si>
  <si>
    <t>To NMHC: Cont Serv- Clin Trial</t>
  </si>
  <si>
    <t>71027 To NMHC: Cont Serv- Clin Trial</t>
  </si>
  <si>
    <t>To NMHC:To NMHC : Contract Ser</t>
  </si>
  <si>
    <t>71028 To NMHC:To NMHC : Contract Ser</t>
  </si>
  <si>
    <t>To NMHC: Global Paymt Distribu</t>
  </si>
  <si>
    <t>71030 To NMHC: Global Paymt Distribu</t>
  </si>
  <si>
    <t>To NMHC: Spon Prog-Subcontract</t>
  </si>
  <si>
    <t>71032 To NMHC: Spon Prog-Subcontract</t>
  </si>
  <si>
    <t>To NMHC : Facil/Occup - Rent</t>
  </si>
  <si>
    <t>71040 To NMHC : Facil/Occup - Rent</t>
  </si>
  <si>
    <t>To NMHC: Facil/Occup-Utilities</t>
  </si>
  <si>
    <t>71041 To NMHC: Facil/Occup-Utilities</t>
  </si>
  <si>
    <t>To NMHC: Facil/Occup - Support</t>
  </si>
  <si>
    <t>71042 To NMHC: Facil/Occup - Support</t>
  </si>
  <si>
    <t>To NMHC: Facil/Occup -Security</t>
  </si>
  <si>
    <t>71043 To NMHC: Facil/Occup -Security</t>
  </si>
  <si>
    <t>To NMHC: Facil/Occup -Cap&amp;Leas</t>
  </si>
  <si>
    <t>71044 To NMHC: Facil/Occup -Cap&amp;Leas</t>
  </si>
  <si>
    <t>To NMHC: Gen Admin - Netwk&amp;Com</t>
  </si>
  <si>
    <t>71046 To NMHC: Gen Admin - Netwk&amp;Com</t>
  </si>
  <si>
    <t>To NMHC : Gen Admin - Postage</t>
  </si>
  <si>
    <t>71047 To NMHC : Gen Admin - Postage</t>
  </si>
  <si>
    <t>To NMHC : Gen Admin - Library</t>
  </si>
  <si>
    <t>71048 To NMHC : Gen Admin - Library</t>
  </si>
  <si>
    <t>To NMHC : Residents - Comp</t>
  </si>
  <si>
    <t>71050 To NMHC : Residents - Comp</t>
  </si>
  <si>
    <t>To NMHC: Residents - Other Exp</t>
  </si>
  <si>
    <t>71051 To NMHC: Residents - Other Exp</t>
  </si>
  <si>
    <t>To NMHC : Fellows - ACGME Comp</t>
  </si>
  <si>
    <t>71055 To NMHC : Fellows - ACGME Comp</t>
  </si>
  <si>
    <t>To NMHC: Fel - ACGME Other Exp</t>
  </si>
  <si>
    <t>71056 To NMHC: Fel - ACGME Other Exp</t>
  </si>
  <si>
    <t>To NMHC: Fel - Non-ACGME Comp</t>
  </si>
  <si>
    <t>71057 To NMHC: Fel - Non-ACGME Comp</t>
  </si>
  <si>
    <t>To NMHC: Fel- Non-ACGME Oth Ex</t>
  </si>
  <si>
    <t>71058 To NMHC: Fel- Non-ACGME Oth Ex</t>
  </si>
  <si>
    <t>To NMHC : Dues, Memb, Licenses</t>
  </si>
  <si>
    <t>71060 To NMHC : Dues, Memb, Licenses</t>
  </si>
  <si>
    <t>To NMHC: Drugs, Med Devic&amp; Sup</t>
  </si>
  <si>
    <t>71062 To NMHC: Drugs, Med Devic&amp; Sup</t>
  </si>
  <si>
    <t>To NMHC : Miscellaneous</t>
  </si>
  <si>
    <t>71080 To NMHC : Miscellaneous</t>
  </si>
  <si>
    <t>To McGaw:  Residents-Comp</t>
  </si>
  <si>
    <t>72050 To McGaw:  Residents-Comp</t>
  </si>
  <si>
    <t>To McGaw: Residents- Other Exp</t>
  </si>
  <si>
    <t>72051 To McGaw: Residents- Other Exp</t>
  </si>
  <si>
    <t>To McGaw: Fellows - ACGME ComP</t>
  </si>
  <si>
    <t>72055 To McGaw: Fellows - ACGME ComP</t>
  </si>
  <si>
    <t>To McGaw : Fellows - ACGME Oth</t>
  </si>
  <si>
    <t>72056 To McGaw : Fellows - ACGME Oth</t>
  </si>
  <si>
    <t>To McGaw: Fel - Non-ACGME Comp</t>
  </si>
  <si>
    <t>72057 To McGaw: Fel - Non-ACGME Comp</t>
  </si>
  <si>
    <t>To McGaw:Fel- Non-ACGME Oth Ex</t>
  </si>
  <si>
    <t>72058 To McGaw:Fel- Non-ACGME Oth Ex</t>
  </si>
  <si>
    <t>To McGaw : Dues, Memb, License</t>
  </si>
  <si>
    <t>72060 To McGaw : Dues, Memb, License</t>
  </si>
  <si>
    <t>To McGaw : Miscellaneous</t>
  </si>
  <si>
    <t>72080 To McGaw : Miscellaneous</t>
  </si>
  <si>
    <t>To NU : Faculty Retention</t>
  </si>
  <si>
    <t>72505 To NU : Faculty Retention</t>
  </si>
  <si>
    <t>To NU : Leadership Recruitment</t>
  </si>
  <si>
    <t>72506 To NU : Leadership Recruitment</t>
  </si>
  <si>
    <t>To NU : Trans Sup - Research</t>
  </si>
  <si>
    <t>72510 To NU : Trans Sup - Research</t>
  </si>
  <si>
    <t>To NU : Trans Sup - Academic</t>
  </si>
  <si>
    <t>72511 To NU : Trans Sup - Academic</t>
  </si>
  <si>
    <t>To NU : Trans Support - Clinic</t>
  </si>
  <si>
    <t>72512 To NU : Trans Support - Clinic</t>
  </si>
  <si>
    <t>To NU : Prog Sup - Research</t>
  </si>
  <si>
    <t>72515 To NU : Prog Sup - Research</t>
  </si>
  <si>
    <t>To NU : Prog Sup - Academic</t>
  </si>
  <si>
    <t>72516 To NU : Prog Sup - Academic</t>
  </si>
  <si>
    <t>To NU : Prog Sup - Clinical</t>
  </si>
  <si>
    <t>72517 To NU : Prog Sup - Clinical</t>
  </si>
  <si>
    <t>To NU: Contract Serv -Lab Serv</t>
  </si>
  <si>
    <t>72525 To NU: Contract Serv -Lab Serv</t>
  </si>
  <si>
    <t>To NU : Contract Serv - Other</t>
  </si>
  <si>
    <t>72526 To NU : Contract Serv - Other</t>
  </si>
  <si>
    <t>To NU: Cont Serv - Clin Trial</t>
  </si>
  <si>
    <t>72527 To NU: Cont Serv - Clin Trial</t>
  </si>
  <si>
    <t>To NU: Contract Serv -Clinical</t>
  </si>
  <si>
    <t>72528 To NU: Contract Serv -Clinical</t>
  </si>
  <si>
    <t>To NU: Global Payment Distribu</t>
  </si>
  <si>
    <t>72530 To NU: Global Payment Distribu</t>
  </si>
  <si>
    <t>To NU: Spon Prog - Subcontract</t>
  </si>
  <si>
    <t>72532 To NU: Spon Prog - Subcontract</t>
  </si>
  <si>
    <t>To NU : Prof Liability</t>
  </si>
  <si>
    <t>72535 To NU : Prof Liability</t>
  </si>
  <si>
    <t>To NU : Gen Liability</t>
  </si>
  <si>
    <t>72536 To NU : Gen Liability</t>
  </si>
  <si>
    <t>To NU : Facil/Occup - Rent</t>
  </si>
  <si>
    <t>72540 To NU : Facil/Occup - Rent</t>
  </si>
  <si>
    <t>To NU: Facil/Occup - Utilities</t>
  </si>
  <si>
    <t>72541 To NU: Facil/Occup - Utilities</t>
  </si>
  <si>
    <t>To NU : Facil/Occup - Support</t>
  </si>
  <si>
    <t>72542 To NU : Facil/Occup - Support</t>
  </si>
  <si>
    <t>To NU : Facil/Occup - Security</t>
  </si>
  <si>
    <t>72543 To NU : Facil/Occup - Security</t>
  </si>
  <si>
    <t>To NU: Facil/Occup -Cap&amp;Leas</t>
  </si>
  <si>
    <t>72544 To NU: Facil/Occup -Cap&amp;Leas</t>
  </si>
  <si>
    <t>To NU: Gen Admin - Netwk&amp;Com</t>
  </si>
  <si>
    <t>72546 To NU: Gen Admin - Netwk&amp;Com</t>
  </si>
  <si>
    <t>To NU : Gen Admin - Postage</t>
  </si>
  <si>
    <t>72547 To NU : Gen Admin - Postage</t>
  </si>
  <si>
    <t>To NU : Gen Admin - Library</t>
  </si>
  <si>
    <t>72548 To NU : Gen Admin - Library</t>
  </si>
  <si>
    <t>To NU : Dues, Memb, Licenses</t>
  </si>
  <si>
    <t>72560 To NU : Dues, Memb, Licenses</t>
  </si>
  <si>
    <t>To NU: Drugs, Med Devic&amp; Sup</t>
  </si>
  <si>
    <t>72562 To NU: Drugs, Med Devic&amp; Sup</t>
  </si>
  <si>
    <t>To NU: Mission Support Contrib</t>
  </si>
  <si>
    <t>72563 To NU: Mission Support Contrib</t>
  </si>
  <si>
    <t>To NU : Research and Edu Fund</t>
  </si>
  <si>
    <t>72564 To NU : Research and Edu Fund</t>
  </si>
  <si>
    <t>NIH Modular Direct Cost Budget</t>
  </si>
  <si>
    <t>72800 NIH Modular Direct Cost Budget</t>
  </si>
  <si>
    <t>72801 NIH Modular Direct Cost Budget</t>
  </si>
  <si>
    <t>Industry Clinical DC Budget</t>
  </si>
  <si>
    <t>72900 Industry Clinical DC Budget</t>
  </si>
  <si>
    <t>72901 Industry Clinical DC Budget</t>
  </si>
  <si>
    <t>Supplies</t>
  </si>
  <si>
    <t>73000 Supplies</t>
  </si>
  <si>
    <t>Supplies, Restricted</t>
  </si>
  <si>
    <t>73001 Supplies, Restricted</t>
  </si>
  <si>
    <t>General Supplies</t>
  </si>
  <si>
    <t>73005 General Supplies</t>
  </si>
  <si>
    <t>Paper And Office Supplies</t>
  </si>
  <si>
    <t>73010 Paper And Office Supplies</t>
  </si>
  <si>
    <t>NUQ - Household Startup Suppli</t>
  </si>
  <si>
    <t>73020 NUQ - Household Startup Suppli</t>
  </si>
  <si>
    <t>73050 Parking</t>
  </si>
  <si>
    <t>73075 Computer Supplies</t>
  </si>
  <si>
    <t>Computer Supplies-Technical</t>
  </si>
  <si>
    <t>73080 Computer Supplies-Technical</t>
  </si>
  <si>
    <t>Purchased Software</t>
  </si>
  <si>
    <t>73100 Purchased Software</t>
  </si>
  <si>
    <t>Copier Supplies</t>
  </si>
  <si>
    <t>73150 Copier Supplies</t>
  </si>
  <si>
    <t>Lab Supplies</t>
  </si>
  <si>
    <t>Chemicals</t>
  </si>
  <si>
    <t>73300 Chemicals</t>
  </si>
  <si>
    <t>Av Equipment Supplies</t>
  </si>
  <si>
    <t>73310 Av Equipment Supplies</t>
  </si>
  <si>
    <t>Laboratory Hardware</t>
  </si>
  <si>
    <t>73325 Laboratory Hardware</t>
  </si>
  <si>
    <t>Respirators</t>
  </si>
  <si>
    <t>73330 Respirators</t>
  </si>
  <si>
    <t>Select Agent</t>
  </si>
  <si>
    <t>73340 Select Agent</t>
  </si>
  <si>
    <t>Radioactive Materials</t>
  </si>
  <si>
    <t>73350 Radioactive Materials</t>
  </si>
  <si>
    <t>Radioactive</t>
  </si>
  <si>
    <t>73351 Radioactive</t>
  </si>
  <si>
    <t>Hazardous Material</t>
  </si>
  <si>
    <t>73360 Hazardous Material</t>
  </si>
  <si>
    <t>Hazardous Gases</t>
  </si>
  <si>
    <t>73370 Hazardous Gases</t>
  </si>
  <si>
    <t>Precious Metals</t>
  </si>
  <si>
    <t>73375 Precious Metals</t>
  </si>
  <si>
    <t>Dental-Medical Supplies</t>
  </si>
  <si>
    <t>73400 Dental-Medical Supplies</t>
  </si>
  <si>
    <t>Animals</t>
  </si>
  <si>
    <t>Animal Purch by Service Center</t>
  </si>
  <si>
    <t>73420 Animal Purch by Service Center</t>
  </si>
  <si>
    <t>73450 Animals</t>
  </si>
  <si>
    <t>Animal Purchase</t>
  </si>
  <si>
    <t>73451 Animal Purchase</t>
  </si>
  <si>
    <t>Animal Food &amp; Beddng</t>
  </si>
  <si>
    <t>73454 Animal Food &amp; Beddng</t>
  </si>
  <si>
    <t>Animal Food &amp; Bedding</t>
  </si>
  <si>
    <t>73455 Animal Food &amp; Bedding</t>
  </si>
  <si>
    <t>Personal Protective Equipment</t>
  </si>
  <si>
    <t>73460 Personal Protective Equipment</t>
  </si>
  <si>
    <t>73461 Animal Purch by Service Center</t>
  </si>
  <si>
    <t>Animal Enrichment Supplies</t>
  </si>
  <si>
    <t>73465 Animal Enrichment Supplies</t>
  </si>
  <si>
    <t>Surgery Supplies</t>
  </si>
  <si>
    <t>73470 Surgery Supplies</t>
  </si>
  <si>
    <t>Safety Supplies</t>
  </si>
  <si>
    <t>73472 Safety Supplies</t>
  </si>
  <si>
    <t>Lab Supplies and Hardware</t>
  </si>
  <si>
    <t>73475 Lab Supplies and Hardware</t>
  </si>
  <si>
    <t>Lab Gases</t>
  </si>
  <si>
    <t>73480 Lab Gases</t>
  </si>
  <si>
    <t>Lab Alcohol</t>
  </si>
  <si>
    <t>73481 Lab Alcohol</t>
  </si>
  <si>
    <t>Liquid Nitrogen</t>
  </si>
  <si>
    <t>73485 Liquid Nitrogen</t>
  </si>
  <si>
    <t>Photography Supplies</t>
  </si>
  <si>
    <t>73500 Photography Supplies</t>
  </si>
  <si>
    <t>Custodial Supplies</t>
  </si>
  <si>
    <t>73510 Custodial Supplies</t>
  </si>
  <si>
    <t>Faculty-Staff-Student Id Cards</t>
  </si>
  <si>
    <t>73520 Faculty-Staff-Student Id Cards</t>
  </si>
  <si>
    <t>Library - Cataloging Supplies</t>
  </si>
  <si>
    <t>73530 Library - Cataloging Supplies</t>
  </si>
  <si>
    <t>Uniforms &amp; Access-Univ Police</t>
  </si>
  <si>
    <t>73535 Uniforms &amp; Access-Univ Police</t>
  </si>
  <si>
    <t>Operations of Plant</t>
  </si>
  <si>
    <t>Operating Supplies(Phys Plnt)</t>
  </si>
  <si>
    <t>73550 Operating Supplies(Phys Plnt)</t>
  </si>
  <si>
    <t>Fuel&amp;Lubricant Supp(Phys Plnt)</t>
  </si>
  <si>
    <t>73555 Fuel&amp;Lubricant Supp(Phys Plnt)</t>
  </si>
  <si>
    <t>Computer Equipment &amp; Supplies</t>
  </si>
  <si>
    <t>73570 Computer Equipment &amp; Supplies</t>
  </si>
  <si>
    <t>73580 Utilities</t>
  </si>
  <si>
    <t>Art Preservation Supplies</t>
  </si>
  <si>
    <t>73590 Art Preservation Supplies</t>
  </si>
  <si>
    <t>Artwork for Display/Collection</t>
  </si>
  <si>
    <t>73595 Artwork for Display/Collection</t>
  </si>
  <si>
    <t>73599 Miscellaneous Supplies</t>
  </si>
  <si>
    <t>73900 Library Materials</t>
  </si>
  <si>
    <t>Library Materials, Restricted</t>
  </si>
  <si>
    <t>73901 Library Materials, Restricted</t>
  </si>
  <si>
    <t>Books</t>
  </si>
  <si>
    <t>73910 Books</t>
  </si>
  <si>
    <t>Rental Books</t>
  </si>
  <si>
    <t>73912 Rental Books</t>
  </si>
  <si>
    <t>Video Casettes</t>
  </si>
  <si>
    <t>73915 Video Casettes</t>
  </si>
  <si>
    <t>Models, Kits, etc</t>
  </si>
  <si>
    <t>73916 Models, Kits, etc</t>
  </si>
  <si>
    <t>Serials</t>
  </si>
  <si>
    <t>73920 Serials</t>
  </si>
  <si>
    <t>Serial Monographs</t>
  </si>
  <si>
    <t>73930 Serial Monographs</t>
  </si>
  <si>
    <t>Microforms</t>
  </si>
  <si>
    <t>73935 Microforms</t>
  </si>
  <si>
    <t>Recordings</t>
  </si>
  <si>
    <t>73940 Recordings</t>
  </si>
  <si>
    <t>Scores</t>
  </si>
  <si>
    <t>73945 Scores</t>
  </si>
  <si>
    <t>Replacements</t>
  </si>
  <si>
    <t>73950 Replacements</t>
  </si>
  <si>
    <t>Reformating - Library</t>
  </si>
  <si>
    <t>73955 Reformating - Library</t>
  </si>
  <si>
    <t>Binding Materials</t>
  </si>
  <si>
    <t>73960 Binding Materials</t>
  </si>
  <si>
    <t>Binding Services</t>
  </si>
  <si>
    <t>73970 Binding Services</t>
  </si>
  <si>
    <t>Replacement Pages</t>
  </si>
  <si>
    <t>73975 Replacement Pages</t>
  </si>
  <si>
    <t>External Preservation Services</t>
  </si>
  <si>
    <t>73980 External Preservation Services</t>
  </si>
  <si>
    <t>Contract Photocopying</t>
  </si>
  <si>
    <t>73985 Contract Photocopying</t>
  </si>
  <si>
    <t>Collection Support Equipment</t>
  </si>
  <si>
    <t>73987 Collection Support Equipment</t>
  </si>
  <si>
    <t>Electronic One-Time</t>
  </si>
  <si>
    <t>73988 Electronic One-Time</t>
  </si>
  <si>
    <t>Electronic Ongoing</t>
  </si>
  <si>
    <t>73989 Electronic Ongoing</t>
  </si>
  <si>
    <t>Electronic Resource</t>
  </si>
  <si>
    <t>73990 Electronic Resource</t>
  </si>
  <si>
    <t>Database One-Time Content Purc</t>
  </si>
  <si>
    <t>73991 Database One-Time Content Purc</t>
  </si>
  <si>
    <t>Database Ongoing Content Subsc</t>
  </si>
  <si>
    <t>73992 Database Ongoing Content Subsc</t>
  </si>
  <si>
    <t>Electronic Journl Subscription</t>
  </si>
  <si>
    <t>73993 Electronic Journl Subscription</t>
  </si>
  <si>
    <t>Electronic Journal Backfile</t>
  </si>
  <si>
    <t>73994 Electronic Journal Backfile</t>
  </si>
  <si>
    <t>Electronic Access Ongoing</t>
  </si>
  <si>
    <t>73995 Electronic Access Ongoing</t>
  </si>
  <si>
    <t>Electronic Book</t>
  </si>
  <si>
    <t>73996 Electronic Book</t>
  </si>
  <si>
    <t>Marc Record Sets</t>
  </si>
  <si>
    <t>73998 Marc Record Sets</t>
  </si>
  <si>
    <t>Vendor Service Charges</t>
  </si>
  <si>
    <t>73999 Vendor Service Charges</t>
  </si>
  <si>
    <t>Services</t>
  </si>
  <si>
    <t>75000 Services</t>
  </si>
  <si>
    <t>Consultant Services</t>
  </si>
  <si>
    <t>75001 Consultant Services</t>
  </si>
  <si>
    <t>Services, Restricted</t>
  </si>
  <si>
    <t>75002 Services, Restricted</t>
  </si>
  <si>
    <t>General Services</t>
  </si>
  <si>
    <t>75005 General Services</t>
  </si>
  <si>
    <t>Professional &amp; Consulting Svcs</t>
  </si>
  <si>
    <t>75010 Professional &amp; Consulting Svcs</t>
  </si>
  <si>
    <t>Prof-Consult Svcs-Non-Res Alie</t>
  </si>
  <si>
    <t>75011 Prof-Consult Svcs-Non-Res Alie</t>
  </si>
  <si>
    <t>Professional Svcs - Officials</t>
  </si>
  <si>
    <t>75012 Professional Svcs - Officials</t>
  </si>
  <si>
    <t>Professional Svcs-Reimbursment</t>
  </si>
  <si>
    <t>75015 Professional Svcs-Reimbursment</t>
  </si>
  <si>
    <t>Profes Svcs Reimb-Non-Res Alie</t>
  </si>
  <si>
    <t>75016 Profes Svcs Reimb-Non-Res Alie</t>
  </si>
  <si>
    <t>Subcontract, non-sponsored</t>
  </si>
  <si>
    <t>75017 Subcontract, non-sponsored</t>
  </si>
  <si>
    <t>Prof Svcs-Interns &amp; Residents</t>
  </si>
  <si>
    <t>75018 Prof Svcs-Interns &amp; Residents</t>
  </si>
  <si>
    <t>External Cler-Tech Srvcs-Temp</t>
  </si>
  <si>
    <t>75020 External Cler-Tech Srvcs-Temp</t>
  </si>
  <si>
    <t>Temporary Staffing Center Fee</t>
  </si>
  <si>
    <t>75021 Temporary Staffing Center Fee</t>
  </si>
  <si>
    <t>NUQ - Housing Cleaning</t>
  </si>
  <si>
    <t>75025 NUQ - Housing Cleaning</t>
  </si>
  <si>
    <t>NUQ - Employee Local Transport</t>
  </si>
  <si>
    <t>75026 NUQ - Employee Local Transport</t>
  </si>
  <si>
    <t>NUQ - Dependent Tuition</t>
  </si>
  <si>
    <t>75027 NUQ - Dependent Tuition</t>
  </si>
  <si>
    <t>Membership Dues</t>
  </si>
  <si>
    <t>75030 Membership Dues</t>
  </si>
  <si>
    <t>2U Semester Online Servicing</t>
  </si>
  <si>
    <t>75040 2U Semester Online Servicing</t>
  </si>
  <si>
    <t>Trademark &amp; Royalty Fees</t>
  </si>
  <si>
    <t>Copyright-Publish Royalty Fees</t>
  </si>
  <si>
    <t>75100 Copyright-Publish Royalty Fees</t>
  </si>
  <si>
    <t>Printing &amp; Postage</t>
  </si>
  <si>
    <t>Internal Copying Dept Svcs</t>
  </si>
  <si>
    <t>75110 Internal Copying Dept Svcs</t>
  </si>
  <si>
    <t>External Copying Svcs</t>
  </si>
  <si>
    <t>75115 External Copying Svcs</t>
  </si>
  <si>
    <t>Internal-Printing&amp;Duplicating</t>
  </si>
  <si>
    <t>75120 Internal-Printing&amp;Duplicating</t>
  </si>
  <si>
    <t>External-Printing Services</t>
  </si>
  <si>
    <t>75130 External-Printing Services</t>
  </si>
  <si>
    <t>Internal-Univ Relations Svcs</t>
  </si>
  <si>
    <t>75140 Internal-Univ Relations Svcs</t>
  </si>
  <si>
    <t>Advertising</t>
  </si>
  <si>
    <t>Advertising and Promotions</t>
  </si>
  <si>
    <t>75150 Advertising and Promotions</t>
  </si>
  <si>
    <t>Ras Promotional Expense</t>
  </si>
  <si>
    <t>75155 Ras Promotional Expense</t>
  </si>
  <si>
    <t>Wildcard Management Fee</t>
  </si>
  <si>
    <t>75160 Wildcard Management Fee</t>
  </si>
  <si>
    <t>On-Campus Merchants -Wild Card</t>
  </si>
  <si>
    <t>75161 On-Campus Merchants -Wild Card</t>
  </si>
  <si>
    <t>Off-Campus Merchants Wildcard</t>
  </si>
  <si>
    <t>75162 Off-Campus Merchants Wildcard</t>
  </si>
  <si>
    <t>Soda Vending Wildcard</t>
  </si>
  <si>
    <t>75163 Soda Vending Wildcard</t>
  </si>
  <si>
    <t>Snack Vending Wildcard</t>
  </si>
  <si>
    <t>75164 Snack Vending Wildcard</t>
  </si>
  <si>
    <t>Laundry Vending-Wild Card</t>
  </si>
  <si>
    <t>75165 Laundry Vending-Wild Card</t>
  </si>
  <si>
    <t>Newspaper Vending Wildcard</t>
  </si>
  <si>
    <t>75166 Newspaper Vending Wildcard</t>
  </si>
  <si>
    <t>Travel, Conferences &amp;Promotion</t>
  </si>
  <si>
    <t>Comp Tickets</t>
  </si>
  <si>
    <t>75170 Comp Tickets</t>
  </si>
  <si>
    <t>Copier Vending-Nucomp</t>
  </si>
  <si>
    <t>75180 Copier Vending-Nucomp</t>
  </si>
  <si>
    <t>Copier Vending Sel</t>
  </si>
  <si>
    <t>75181 Copier Vending Sel</t>
  </si>
  <si>
    <t>Copier Vending-KGSM</t>
  </si>
  <si>
    <t>75182 Copier Vending-KGSM</t>
  </si>
  <si>
    <t>Wildcard Fee Vending</t>
  </si>
  <si>
    <t>75186 Wildcard Fee Vending</t>
  </si>
  <si>
    <t>Wildcard Fee Copier</t>
  </si>
  <si>
    <t>75187 Wildcard Fee Copier</t>
  </si>
  <si>
    <t>Wildcard Fee On Campus Merch</t>
  </si>
  <si>
    <t>75188 Wildcard Fee On Campus Merch</t>
  </si>
  <si>
    <t>Wildcard Fee Off Campus Mercha</t>
  </si>
  <si>
    <t>75189 Wildcard Fee Off Campus Mercha</t>
  </si>
  <si>
    <t>IT Technical &amp; Consult Service</t>
  </si>
  <si>
    <t>75210 IT Technical &amp; Consult Service</t>
  </si>
  <si>
    <t>Internal-Itms Computing Svcs</t>
  </si>
  <si>
    <t>75220 Internal-Itms Computing Svcs</t>
  </si>
  <si>
    <t>External-Computing Services</t>
  </si>
  <si>
    <t>75225 External-Computing Services</t>
  </si>
  <si>
    <t>Internal-Other Computng Svcs</t>
  </si>
  <si>
    <t>75230 Internal-Other Computng Svcs</t>
  </si>
  <si>
    <t>Programming Services</t>
  </si>
  <si>
    <t>75240 Programming Services</t>
  </si>
  <si>
    <t>Data Entry Services</t>
  </si>
  <si>
    <t>75250 Data Entry Services</t>
  </si>
  <si>
    <t>External-Data Services</t>
  </si>
  <si>
    <t>75255 External-Data Services</t>
  </si>
  <si>
    <t>Leased Software</t>
  </si>
  <si>
    <t>75260 Leased Software</t>
  </si>
  <si>
    <t>External-Security Service</t>
  </si>
  <si>
    <t>75270 External-Security Service</t>
  </si>
  <si>
    <t>Internal-Security Services</t>
  </si>
  <si>
    <t>75280 Internal-Security Services</t>
  </si>
  <si>
    <t>Contracted Distribution Svcs</t>
  </si>
  <si>
    <t>75290 Contracted Distribution Svcs</t>
  </si>
  <si>
    <t>Lab &amp; Animal Services</t>
  </si>
  <si>
    <t>Animal Care</t>
  </si>
  <si>
    <t>75300 Animal Care</t>
  </si>
  <si>
    <t>Internal Animal Care</t>
  </si>
  <si>
    <t>75310 Internal Animal Care</t>
  </si>
  <si>
    <t>External Animal Care</t>
  </si>
  <si>
    <t>75315 External Animal Care</t>
  </si>
  <si>
    <t>Radiation Safety</t>
  </si>
  <si>
    <t>75320 Radiation Safety</t>
  </si>
  <si>
    <t>Radioactive Waste Disposal</t>
  </si>
  <si>
    <t>75322 Radioactive Waste Disposal</t>
  </si>
  <si>
    <t>Chemical Waste Disposal</t>
  </si>
  <si>
    <t>75324 Chemical Waste Disposal</t>
  </si>
  <si>
    <t>Bio-Hazard Waste Disposal</t>
  </si>
  <si>
    <t>75326 Bio-Hazard Waste Disposal</t>
  </si>
  <si>
    <t>Internal-Shop Expense</t>
  </si>
  <si>
    <t>75330 Internal-Shop Expense</t>
  </si>
  <si>
    <t>Fabricated Equip - In Progress</t>
  </si>
  <si>
    <t>75335 Fabricated Equip - In Progress</t>
  </si>
  <si>
    <t>Laboratory Services</t>
  </si>
  <si>
    <t>75340 Laboratory Services</t>
  </si>
  <si>
    <t>Sentinal Testing Services</t>
  </si>
  <si>
    <t>75345 Sentinal Testing Services</t>
  </si>
  <si>
    <t>Clinical Trial Office Services</t>
  </si>
  <si>
    <t>75350 Clinical Trial Office Services</t>
  </si>
  <si>
    <t>Animal Care by Service Center</t>
  </si>
  <si>
    <t>75360 Animal Care by Service Center</t>
  </si>
  <si>
    <t>75361 Animal Care by Service Center</t>
  </si>
  <si>
    <t>Equip Service Contracts &amp; Othr</t>
  </si>
  <si>
    <t>Computer-WP Leasing</t>
  </si>
  <si>
    <t>75410 Computer-WP Leasing</t>
  </si>
  <si>
    <t>Copier Lease</t>
  </si>
  <si>
    <t>75420 Copier Lease</t>
  </si>
  <si>
    <t>Typewriter Lease</t>
  </si>
  <si>
    <t>75425 Typewriter Lease</t>
  </si>
  <si>
    <t>Printing Equipment Lease</t>
  </si>
  <si>
    <t>75430 Printing Equipment Lease</t>
  </si>
  <si>
    <t>Repair Expense</t>
  </si>
  <si>
    <t>75440 Repair Expense</t>
  </si>
  <si>
    <t>Equipment Service Contracts</t>
  </si>
  <si>
    <t>75450 Equipment Service Contracts</t>
  </si>
  <si>
    <t>Other Equipment Services</t>
  </si>
  <si>
    <t>75460 Other Equipment Services</t>
  </si>
  <si>
    <t>AV Equipment Rental</t>
  </si>
  <si>
    <t>75470 AV Equipment Rental</t>
  </si>
  <si>
    <t>Film Rental</t>
  </si>
  <si>
    <t>75480 Film Rental</t>
  </si>
  <si>
    <t>Plant Rental</t>
  </si>
  <si>
    <t>75485 Plant Rental</t>
  </si>
  <si>
    <t>External Space Rental</t>
  </si>
  <si>
    <t>75490 External Space Rental</t>
  </si>
  <si>
    <t>Space Rental</t>
  </si>
  <si>
    <t>75491 Space Rental</t>
  </si>
  <si>
    <t>FSM Facility Usage Fee - rechr</t>
  </si>
  <si>
    <t>75492 FSM Facility Usage Fee - rechr</t>
  </si>
  <si>
    <t>Internal Space Rental</t>
  </si>
  <si>
    <t>75493 Internal Space Rental</t>
  </si>
  <si>
    <t>FSM Internal Space - hybrid</t>
  </si>
  <si>
    <t>75494 FSM Internal Space - hybrid</t>
  </si>
  <si>
    <t>Externl Furniture-Equip Rental</t>
  </si>
  <si>
    <t>75495 Externl Furniture-Equip Rental</t>
  </si>
  <si>
    <t>NUQ - Housing</t>
  </si>
  <si>
    <t>75496 NUQ - Housing</t>
  </si>
  <si>
    <t>NUQ - Housing Utilities</t>
  </si>
  <si>
    <t>75497 NUQ - Housing Utilities</t>
  </si>
  <si>
    <t>Rental-Common Area Maint (CAM)</t>
  </si>
  <si>
    <t>75498 Rental-Common Area Maint (CAM)</t>
  </si>
  <si>
    <t>Non-NU Institute Fellow</t>
  </si>
  <si>
    <t>75500 Non-NU Institute Fellow</t>
  </si>
  <si>
    <t>Non-NU Institute Fellow Salary</t>
  </si>
  <si>
    <t>75501 Non-NU Institute Fellow Salary</t>
  </si>
  <si>
    <t>Non-NU Institute Fellow Fringe</t>
  </si>
  <si>
    <t>75502 Non-NU Institute Fellow Fringe</t>
  </si>
  <si>
    <t>Non-NU Inst Fellow Overhead</t>
  </si>
  <si>
    <t>75503 Non-NU Inst Fellow Overhead</t>
  </si>
  <si>
    <t>U.S. Post Office</t>
  </si>
  <si>
    <t>75510 U.S. Post Office</t>
  </si>
  <si>
    <t>External Mail Prep</t>
  </si>
  <si>
    <t>75511 External Mail Prep</t>
  </si>
  <si>
    <t>Facsimile Transmission (Fax)</t>
  </si>
  <si>
    <t>75515 Facsimile Transmission (Fax)</t>
  </si>
  <si>
    <t>Common Carrier</t>
  </si>
  <si>
    <t>75520 Common Carrier</t>
  </si>
  <si>
    <t>Art Shipping and Services</t>
  </si>
  <si>
    <t>75521 Art Shipping and Services</t>
  </si>
  <si>
    <t>NUQ - Household Goods Shipping</t>
  </si>
  <si>
    <t>75523 NUQ - Household Goods Shipping</t>
  </si>
  <si>
    <t>Shipping-Technical Related Mat</t>
  </si>
  <si>
    <t>75525 Shipping-Technical Related Mat</t>
  </si>
  <si>
    <t>License Fee</t>
  </si>
  <si>
    <t>75530 License Fee</t>
  </si>
  <si>
    <t>Art Exhibition Fees</t>
  </si>
  <si>
    <t>75532 Art Exhibition Fees</t>
  </si>
  <si>
    <t>Art Installation Services</t>
  </si>
  <si>
    <t>75533 Art Installation Services</t>
  </si>
  <si>
    <t>Insurance</t>
  </si>
  <si>
    <t>75540 Insurance</t>
  </si>
  <si>
    <t>Insurance-Equipment(Phys Plnt)</t>
  </si>
  <si>
    <t>75545 Insurance-Equipment(Phys Plnt)</t>
  </si>
  <si>
    <t>Insurance-Liability</t>
  </si>
  <si>
    <t>75550 Insurance-Liability</t>
  </si>
  <si>
    <t>Insurance-Pledged Life Ins</t>
  </si>
  <si>
    <t>75555 Insurance-Pledged Life Ins</t>
  </si>
  <si>
    <t>Insurance FISLP</t>
  </si>
  <si>
    <t>75560 Insurance FISLP</t>
  </si>
  <si>
    <t>Insurance-Heaf</t>
  </si>
  <si>
    <t>75565 Insurance-Heaf</t>
  </si>
  <si>
    <t>Internal - FMO Services</t>
  </si>
  <si>
    <t>75610 Internal - FMO Services</t>
  </si>
  <si>
    <t>Internal-Motor Pool Svcs</t>
  </si>
  <si>
    <t>75630 Internal-Motor Pool Svcs</t>
  </si>
  <si>
    <t>Internal-Office Systems Equip</t>
  </si>
  <si>
    <t>75650 Internal-Office Systems Equip</t>
  </si>
  <si>
    <t>General Services-Chicago</t>
  </si>
  <si>
    <t>75660 General Services-Chicago</t>
  </si>
  <si>
    <t>General Services-Evanston</t>
  </si>
  <si>
    <t>75661 General Services-Evanston</t>
  </si>
  <si>
    <t>Internal Laundry Services</t>
  </si>
  <si>
    <t>75670 Internal Laundry Services</t>
  </si>
  <si>
    <t>External Laundry Services</t>
  </si>
  <si>
    <t>75675 External Laundry Services</t>
  </si>
  <si>
    <t>Custodial Contract Srvcs</t>
  </si>
  <si>
    <t>75680 Custodial Contract Srvcs</t>
  </si>
  <si>
    <t>Food Service Payments</t>
  </si>
  <si>
    <t>75690 Food Service Payments</t>
  </si>
  <si>
    <t>Procurement Card Program</t>
  </si>
  <si>
    <t>75695 Procurement Card Program</t>
  </si>
  <si>
    <t>Internal-Food Service Programs</t>
  </si>
  <si>
    <t>75699 Internal-Food Service Programs</t>
  </si>
  <si>
    <t>Commencement Expense</t>
  </si>
  <si>
    <t>75710 Commencement Expense</t>
  </si>
  <si>
    <t>Hospital Medical Expense</t>
  </si>
  <si>
    <t>75720 Hospital Medical Expense</t>
  </si>
  <si>
    <t>Nmff Medical Expense</t>
  </si>
  <si>
    <t>75721 Nmff Medical Expense</t>
  </si>
  <si>
    <t>Outpatient Care Costs</t>
  </si>
  <si>
    <t>75722 Outpatient Care Costs</t>
  </si>
  <si>
    <t>Protocol Processing Fee -OCRT</t>
  </si>
  <si>
    <t>75725 Protocol Processing Fee -OCRT</t>
  </si>
  <si>
    <t>Cable-Satellit Video (IT only)</t>
  </si>
  <si>
    <t>75726 Cable-Satellit Video (IT only)</t>
  </si>
  <si>
    <t>Internet Services (IT only)</t>
  </si>
  <si>
    <t>75727 Internet Services (IT only)</t>
  </si>
  <si>
    <t>Phone-Data Direct (IT only)</t>
  </si>
  <si>
    <t>75730 Phone-Data Direct (IT only)</t>
  </si>
  <si>
    <t>Phone-data Rechrge (IT only)</t>
  </si>
  <si>
    <t>75731 Phone-data Rechrge (IT only)</t>
  </si>
  <si>
    <t>Cell-wireless, Pager (IT only)</t>
  </si>
  <si>
    <t>75732 Cell-wireless, Pager (IT only)</t>
  </si>
  <si>
    <t>Mobile Communication Reimb</t>
  </si>
  <si>
    <t>75733 Mobile Communication Reimb</t>
  </si>
  <si>
    <t>Contractor Svces - IT Recharge</t>
  </si>
  <si>
    <t>75735 Contractor Svces - IT Recharge</t>
  </si>
  <si>
    <t>Contractor Services</t>
  </si>
  <si>
    <t>75750 Contractor Services</t>
  </si>
  <si>
    <t>Self Ins Claims Payments</t>
  </si>
  <si>
    <t>75780 Self Ins Claims Payments</t>
  </si>
  <si>
    <t>Miscellaneous Services</t>
  </si>
  <si>
    <t>75799 Miscellaneous Services</t>
  </si>
  <si>
    <t>Surveys, Borings, Testing</t>
  </si>
  <si>
    <t>75800 Surveys, Borings, Testing</t>
  </si>
  <si>
    <t>Preincurred Costs</t>
  </si>
  <si>
    <t>75801 Preincurred Costs</t>
  </si>
  <si>
    <t>Clearing Site &amp; Relocation</t>
  </si>
  <si>
    <t>75802 Clearing Site &amp; Relocation</t>
  </si>
  <si>
    <t>Surveys and Testing</t>
  </si>
  <si>
    <t>75803 Surveys and Testing</t>
  </si>
  <si>
    <t>Utility Exten &amp; Excess Facil</t>
  </si>
  <si>
    <t>75804 Utility Exten &amp; Excess Facil</t>
  </si>
  <si>
    <t>Architect and Eng Fees &amp; Reimb</t>
  </si>
  <si>
    <t>75805 Architect and Eng Fees &amp; Reimb</t>
  </si>
  <si>
    <t>Preincurred Costs (Planning)</t>
  </si>
  <si>
    <t>75806 Preincurred Costs (Planning)</t>
  </si>
  <si>
    <t>Other Consultants Fees &amp; Reimb</t>
  </si>
  <si>
    <t>75807 Other Consultants Fees &amp; Reimb</t>
  </si>
  <si>
    <t>Misc-Printing,Photos, Travel</t>
  </si>
  <si>
    <t>75809 Misc-Printing,Photos, Travel</t>
  </si>
  <si>
    <t>Alterations and Renovations</t>
  </si>
  <si>
    <t>75810 Alterations and Renovations</t>
  </si>
  <si>
    <t>Construction Costs (Contractr)</t>
  </si>
  <si>
    <t>75820 Construction Costs (Contractr)</t>
  </si>
  <si>
    <t>Design Contingency</t>
  </si>
  <si>
    <t>75822 Design Contingency</t>
  </si>
  <si>
    <t>Architect &amp; Engineering Fees</t>
  </si>
  <si>
    <t>75824 Architect &amp; Engineering Fees</t>
  </si>
  <si>
    <t>Demolition, Abatement</t>
  </si>
  <si>
    <t>75825 Demolition, Abatement</t>
  </si>
  <si>
    <t>Consultants &amp; Architect Reimb</t>
  </si>
  <si>
    <t>75826 Consultants &amp; Architect Reimb</t>
  </si>
  <si>
    <t>Landscape</t>
  </si>
  <si>
    <t>75827 Landscape</t>
  </si>
  <si>
    <t>Owner'S Contract Work</t>
  </si>
  <si>
    <t>75828 Owner'S Contract Work</t>
  </si>
  <si>
    <t>Temporary Utilities</t>
  </si>
  <si>
    <t>75830 Temporary Utilities</t>
  </si>
  <si>
    <t>Permits, Insurance &amp; Bonds</t>
  </si>
  <si>
    <t>75832 Permits, Insurance &amp; Bonds</t>
  </si>
  <si>
    <t>Fixed Equipment (NIC)</t>
  </si>
  <si>
    <t>75840 Fixed Equipment (NIC)</t>
  </si>
  <si>
    <t>Furniture-Capital</t>
  </si>
  <si>
    <t>75841 Furniture-Capital</t>
  </si>
  <si>
    <t>Movable Equip-Capital</t>
  </si>
  <si>
    <t>75842 Movable Equip-Capital</t>
  </si>
  <si>
    <t>Capital Equipment</t>
  </si>
  <si>
    <t>75843 Capital Equipment</t>
  </si>
  <si>
    <t>Movable Equip-Non Capital</t>
  </si>
  <si>
    <t>75844 Movable Equip-Non Capital</t>
  </si>
  <si>
    <t>Interior Design</t>
  </si>
  <si>
    <t>75846 Interior Design</t>
  </si>
  <si>
    <t>Signage</t>
  </si>
  <si>
    <t>75848 Signage</t>
  </si>
  <si>
    <t>Maintenance &amp; Misc Equipment</t>
  </si>
  <si>
    <t>75850 Maintenance &amp; Misc Equipment</t>
  </si>
  <si>
    <t>Temporary Facilities</t>
  </si>
  <si>
    <t>75851 Temporary Facilities</t>
  </si>
  <si>
    <t>Moving &amp; Storage</t>
  </si>
  <si>
    <t>75852 Moving &amp; Storage</t>
  </si>
  <si>
    <t>FMO Charges</t>
  </si>
  <si>
    <t>75853 FMO Charges</t>
  </si>
  <si>
    <t>Utility Surcharges &amp; Start-Up</t>
  </si>
  <si>
    <t>75854 Utility Surcharges &amp; Start-Up</t>
  </si>
  <si>
    <t>Tele-Data &amp; IT Charges</t>
  </si>
  <si>
    <t>75855 Tele-Data &amp; IT Charges</t>
  </si>
  <si>
    <t>Sitework</t>
  </si>
  <si>
    <t>75860 Sitework</t>
  </si>
  <si>
    <t>Landscaping and Grading</t>
  </si>
  <si>
    <t>75862 Landscaping and Grading</t>
  </si>
  <si>
    <t>Site Extras</t>
  </si>
  <si>
    <t>75864 Site Extras</t>
  </si>
  <si>
    <t>Telephone,Motr Pool&amp;Expediting</t>
  </si>
  <si>
    <t>75866 Telephone,Motr Pool&amp;Expediting</t>
  </si>
  <si>
    <t>Phys Plt Charges &amp; Startup</t>
  </si>
  <si>
    <t>75868 Phys Plt Charges &amp; Startup</t>
  </si>
  <si>
    <t>Escalation</t>
  </si>
  <si>
    <t>75880 Escalation</t>
  </si>
  <si>
    <t>Constructin Coordination Fees</t>
  </si>
  <si>
    <t>75882 Constructin Coordination Fees</t>
  </si>
  <si>
    <t>Financing Expense</t>
  </si>
  <si>
    <t>75884 Financing Expense</t>
  </si>
  <si>
    <t>Resident Engineer</t>
  </si>
  <si>
    <t>75885 Resident Engineer</t>
  </si>
  <si>
    <t>75892 Financing Expense</t>
  </si>
  <si>
    <t>Contingency</t>
  </si>
  <si>
    <t>75899 Contingency</t>
  </si>
  <si>
    <t>Physical Plt Serv - Admin</t>
  </si>
  <si>
    <t>75900 Physical Plt Serv - Admin</t>
  </si>
  <si>
    <t>Physical Plt Serv - Gas</t>
  </si>
  <si>
    <t>75901 Physical Plt Serv - Gas</t>
  </si>
  <si>
    <t>Physical Plt Serv - Water</t>
  </si>
  <si>
    <t>75902 Physical Plt Serv - Water</t>
  </si>
  <si>
    <t>Physical Plt Serv - Electr</t>
  </si>
  <si>
    <t>75903 Physical Plt Serv - Electr</t>
  </si>
  <si>
    <t>Physical Plt Serv - Msd</t>
  </si>
  <si>
    <t>75906 Physical Plt Serv - Msd</t>
  </si>
  <si>
    <t>Physical Plt Serv - Labor</t>
  </si>
  <si>
    <t>75907 Physical Plt Serv - Labor</t>
  </si>
  <si>
    <t>Physical Plt Serv - Auto Shop</t>
  </si>
  <si>
    <t>75908 Physical Plt Serv - Auto Shop</t>
  </si>
  <si>
    <t>Production Expenses</t>
  </si>
  <si>
    <t>75910 Production Expenses</t>
  </si>
  <si>
    <t>75911 Production Expenses</t>
  </si>
  <si>
    <t>Sound</t>
  </si>
  <si>
    <t>75915 Sound</t>
  </si>
  <si>
    <t>Scenery</t>
  </si>
  <si>
    <t>75920 Scenery</t>
  </si>
  <si>
    <t>Props</t>
  </si>
  <si>
    <t>75925 Props</t>
  </si>
  <si>
    <t>Costume</t>
  </si>
  <si>
    <t>75930 Costume</t>
  </si>
  <si>
    <t>Special Effects</t>
  </si>
  <si>
    <t>75935 Special Effects</t>
  </si>
  <si>
    <t>Make Up</t>
  </si>
  <si>
    <t>75940 Make Up</t>
  </si>
  <si>
    <t>Lighting</t>
  </si>
  <si>
    <t>75950 Lighting</t>
  </si>
  <si>
    <t>Physical Plant Properties</t>
  </si>
  <si>
    <t>76000 Physical Plant Properties</t>
  </si>
  <si>
    <t>Auto Repair</t>
  </si>
  <si>
    <t>76001 Auto Repair</t>
  </si>
  <si>
    <t>Lock Shop</t>
  </si>
  <si>
    <t>76002 Lock Shop</t>
  </si>
  <si>
    <t>Waste Disposal</t>
  </si>
  <si>
    <t>76003 Waste Disposal</t>
  </si>
  <si>
    <t>Electricians</t>
  </si>
  <si>
    <t>76004 Electricians</t>
  </si>
  <si>
    <t>Radio Shop</t>
  </si>
  <si>
    <t>76005 Radio Shop</t>
  </si>
  <si>
    <t>Paint Shop</t>
  </si>
  <si>
    <t>76006 Paint Shop</t>
  </si>
  <si>
    <t>Hv Ac, Refrig</t>
  </si>
  <si>
    <t>76007 Hv Ac, Refrig</t>
  </si>
  <si>
    <t>Ddc Energy Management</t>
  </si>
  <si>
    <t>76008 Ddc Energy Management</t>
  </si>
  <si>
    <t>Tech Maint Shop</t>
  </si>
  <si>
    <t>76009 Tech Maint Shop</t>
  </si>
  <si>
    <t>Custodians</t>
  </si>
  <si>
    <t>76010 Custodians</t>
  </si>
  <si>
    <t>Landscaping</t>
  </si>
  <si>
    <t>76011 Landscaping</t>
  </si>
  <si>
    <t>Snow Removal</t>
  </si>
  <si>
    <t>76012 Snow Removal</t>
  </si>
  <si>
    <t>Roads &amp; Walks</t>
  </si>
  <si>
    <t>76013 Roads &amp; Walks</t>
  </si>
  <si>
    <t>Parking Lots</t>
  </si>
  <si>
    <t>76014 Parking Lots</t>
  </si>
  <si>
    <t>Steam</t>
  </si>
  <si>
    <t>76015 Steam</t>
  </si>
  <si>
    <t>Gas</t>
  </si>
  <si>
    <t>76016 Gas</t>
  </si>
  <si>
    <t>Water</t>
  </si>
  <si>
    <t>76017 Water</t>
  </si>
  <si>
    <t>Electricity</t>
  </si>
  <si>
    <t>76018 Electricity</t>
  </si>
  <si>
    <t>Sewer</t>
  </si>
  <si>
    <t>76019 Sewer</t>
  </si>
  <si>
    <t>M.S.D.</t>
  </si>
  <si>
    <t>76020 M.S.D.</t>
  </si>
  <si>
    <t>Elevators</t>
  </si>
  <si>
    <t>76021 Elevators</t>
  </si>
  <si>
    <t>Exterminators</t>
  </si>
  <si>
    <t>76022 Exterminators</t>
  </si>
  <si>
    <t>Insurance, Others</t>
  </si>
  <si>
    <t>76023 Insurance, Others</t>
  </si>
  <si>
    <t>Phy Plt Outside Contracts</t>
  </si>
  <si>
    <t>76024 Phy Plt Outside Contracts</t>
  </si>
  <si>
    <t>Engineering Shop</t>
  </si>
  <si>
    <t>76025 Engineering Shop</t>
  </si>
  <si>
    <t>Carpentry</t>
  </si>
  <si>
    <t>76026 Carpentry</t>
  </si>
  <si>
    <t>Real Estate Acquisition</t>
  </si>
  <si>
    <t>76027 Real Estate Acquisition</t>
  </si>
  <si>
    <t>Travel And Promotion</t>
  </si>
  <si>
    <t>76700 Travel And Promotion</t>
  </si>
  <si>
    <t>Internal Meals &amp; Lodging</t>
  </si>
  <si>
    <t>76705 Internal Meals &amp; Lodging</t>
  </si>
  <si>
    <t>General Travel</t>
  </si>
  <si>
    <t>76710 General Travel</t>
  </si>
  <si>
    <t>Promotion</t>
  </si>
  <si>
    <t>76715 Promotion</t>
  </si>
  <si>
    <t>Special Events-Development</t>
  </si>
  <si>
    <t>76720 Special Events-Development</t>
  </si>
  <si>
    <t>Special Events-Educational</t>
  </si>
  <si>
    <t>76725 Special Events-Educational</t>
  </si>
  <si>
    <t>Special Events-Other</t>
  </si>
  <si>
    <t>76726 Special Events-Other</t>
  </si>
  <si>
    <t>Alcoholic Beverages</t>
  </si>
  <si>
    <t>76727 Alcoholic Beverages</t>
  </si>
  <si>
    <t>Professional Development</t>
  </si>
  <si>
    <t>76730 Professional Development</t>
  </si>
  <si>
    <t>Faculty-Staff Recruitment</t>
  </si>
  <si>
    <t>76735 Faculty-Staff Recruitment</t>
  </si>
  <si>
    <t>Student Recruitment</t>
  </si>
  <si>
    <t>76740 Student Recruitment</t>
  </si>
  <si>
    <t>Seminar Lecture Programs</t>
  </si>
  <si>
    <t>76745 Seminar Lecture Programs</t>
  </si>
  <si>
    <t>Team Travel</t>
  </si>
  <si>
    <t>76750 Team Travel</t>
  </si>
  <si>
    <t>Academic Field Trips</t>
  </si>
  <si>
    <t>76755 Academic Field Trips</t>
  </si>
  <si>
    <t>Special Subsistence</t>
  </si>
  <si>
    <t>76760 Special Subsistence</t>
  </si>
  <si>
    <t>Travel, Domestic</t>
  </si>
  <si>
    <t>76761 Travel, Domestic</t>
  </si>
  <si>
    <t>Travel, Foreign</t>
  </si>
  <si>
    <t>76762 Travel, Foreign</t>
  </si>
  <si>
    <t>Travel, Participant Sup Cost</t>
  </si>
  <si>
    <t>76763 Travel, Participant Sup Cost</t>
  </si>
  <si>
    <t>Travel, Restricted</t>
  </si>
  <si>
    <t>76764 Travel, Restricted</t>
  </si>
  <si>
    <t>Domestic Travel-Transportation</t>
  </si>
  <si>
    <t>76765 Domestic Travel-Transportation</t>
  </si>
  <si>
    <t>Domestic Travel-Hotel/Lodging</t>
  </si>
  <si>
    <t>76766 Domestic Travel-Hotel/Lodging</t>
  </si>
  <si>
    <t>Domestic Travel-Meals &amp; Incidt</t>
  </si>
  <si>
    <t>76767 Domestic Travel-Meals &amp; Incidt</t>
  </si>
  <si>
    <t>Domestic Travel-Meals-Group</t>
  </si>
  <si>
    <t>76768 Domestic Travel-Meals-Group</t>
  </si>
  <si>
    <t>Domestic Travel-Alcohol Bever</t>
  </si>
  <si>
    <t>76769 Domestic Travel-Alcohol Bever</t>
  </si>
  <si>
    <t>Foreign Travel-Transportation</t>
  </si>
  <si>
    <t>76770 Foreign Travel-Transportation</t>
  </si>
  <si>
    <t>Foreign Travel-Hotel/Lodging</t>
  </si>
  <si>
    <t>76771 Foreign Travel-Hotel/Lodging</t>
  </si>
  <si>
    <t>Foreign Travel-Meals &amp; Incidts</t>
  </si>
  <si>
    <t>76772 Foreign Travel-Meals &amp; Incidts</t>
  </si>
  <si>
    <t>Foreign Travel-Meals-Group</t>
  </si>
  <si>
    <t>76773 Foreign Travel-Meals-Group</t>
  </si>
  <si>
    <t>Foreign Travel-Alcohol Bever</t>
  </si>
  <si>
    <t>76774 Foreign Travel-Alcohol Bever</t>
  </si>
  <si>
    <t>Student Training Travel</t>
  </si>
  <si>
    <t>76775 Student Training Travel</t>
  </si>
  <si>
    <t>Travel, Student</t>
  </si>
  <si>
    <t>76776 Travel, Student</t>
  </si>
  <si>
    <t>Domestic Travel-Mtg&amp; Conf Fees</t>
  </si>
  <si>
    <t>76777 Domestic Travel-Mtg&amp; Conf Fees</t>
  </si>
  <si>
    <t>Foreign Travel-Mtg&amp; Conf Fees</t>
  </si>
  <si>
    <t>76778 Foreign Travel-Mtg&amp; Conf Fees</t>
  </si>
  <si>
    <t>Intl Office Visa Process Fee</t>
  </si>
  <si>
    <t>76780 Intl Office Visa Process Fee</t>
  </si>
  <si>
    <t>Visa/Intl Office Fee</t>
  </si>
  <si>
    <t>76781 Visa/Intl Office Fee</t>
  </si>
  <si>
    <t>NUQ - Emergency Personal Travl</t>
  </si>
  <si>
    <t>76782 NUQ - Emergency Personal Travl</t>
  </si>
  <si>
    <t>NUQ - Excess Baggage (1st yr)</t>
  </si>
  <si>
    <t>76783 NUQ - Excess Baggage (1st yr)</t>
  </si>
  <si>
    <t>NUQ - NCB Visa Services</t>
  </si>
  <si>
    <t>76784 NUQ - NCB Visa Services</t>
  </si>
  <si>
    <t>Utilities And Telephone</t>
  </si>
  <si>
    <t>76900 Utilities And Telephone</t>
  </si>
  <si>
    <t>Telecom Equip Chg (One-Time)</t>
  </si>
  <si>
    <t>76910 Telecom Equip Chg (One-Time)</t>
  </si>
  <si>
    <t>Telecom Install Chg (One-Time)</t>
  </si>
  <si>
    <t>76915 Telecom Install Chg (One-Time)</t>
  </si>
  <si>
    <t>Telecom Core Services</t>
  </si>
  <si>
    <t>76920 Telecom Core Services</t>
  </si>
  <si>
    <t>Data Port Installation Charge</t>
  </si>
  <si>
    <t>76930 Data Port Installation Charge</t>
  </si>
  <si>
    <t>Data Network Services</t>
  </si>
  <si>
    <t>76935 Data Network Services</t>
  </si>
  <si>
    <t>Local Toll-Telephone</t>
  </si>
  <si>
    <t>76940 Local Toll-Telephone</t>
  </si>
  <si>
    <t>NUQ - Communications Utilities</t>
  </si>
  <si>
    <t>76945 NUQ - Communications Utilities</t>
  </si>
  <si>
    <t>Intl Long Dist &amp; Calling Card</t>
  </si>
  <si>
    <t>76950 Intl Long Dist &amp; Calling Card</t>
  </si>
  <si>
    <t>International Long Distance</t>
  </si>
  <si>
    <t>76951 International Long Distance</t>
  </si>
  <si>
    <t>Other Non-Core Telecom Service</t>
  </si>
  <si>
    <t>76955 Other Non-Core Telecom Service</t>
  </si>
  <si>
    <t>External Telecom Services</t>
  </si>
  <si>
    <t>76960 External Telecom Services</t>
  </si>
  <si>
    <t>Non-Capital Equipment</t>
  </si>
  <si>
    <t>Equip Under $5000</t>
  </si>
  <si>
    <t>77000 Equip Under $5000</t>
  </si>
  <si>
    <t>Office Equip-Non Capital</t>
  </si>
  <si>
    <t>77010 Office Equip-Non Capital</t>
  </si>
  <si>
    <t>Sci Instruments-Non Capital</t>
  </si>
  <si>
    <t>77020 Sci Instruments-Non Capital</t>
  </si>
  <si>
    <t>Computers-Non Capital</t>
  </si>
  <si>
    <t>77030 Computers-Non Capital</t>
  </si>
  <si>
    <t>External Communication Device</t>
  </si>
  <si>
    <t>77037 External Communication Device</t>
  </si>
  <si>
    <t>Musical Instruments</t>
  </si>
  <si>
    <t>77040 Musical Instruments</t>
  </si>
  <si>
    <t>AV Equip-Non Capital</t>
  </si>
  <si>
    <t>77050 AV Equip-Non Capital</t>
  </si>
  <si>
    <t>NTG Telephone Equip Non-Capitl</t>
  </si>
  <si>
    <t>77060 NTG Telephone Equip Non-Capitl</t>
  </si>
  <si>
    <t>77070 Office Equip-Non Capital</t>
  </si>
  <si>
    <t>Gove Titled Equip-Non Capital</t>
  </si>
  <si>
    <t>77071 Gove Titled Equip-Non Capital</t>
  </si>
  <si>
    <t>Athletic Equipment - Non Capit</t>
  </si>
  <si>
    <t>77077 Athletic Equipment - Non Capit</t>
  </si>
  <si>
    <t>77080 Sci Instruments-Non Capital</t>
  </si>
  <si>
    <t>77090 Computers-Non Capital</t>
  </si>
  <si>
    <t>Vault - Data Storage NON-CAP</t>
  </si>
  <si>
    <t>77091 Vault - Data Storage NON-CAP</t>
  </si>
  <si>
    <t>Other Non Capital Equipment</t>
  </si>
  <si>
    <t>77099 Other Non Capital Equipment</t>
  </si>
  <si>
    <t>77500 Capital Equipment</t>
  </si>
  <si>
    <t>Capital Equipment, Restricted</t>
  </si>
  <si>
    <t>77501 Capital Equipment, Restricted</t>
  </si>
  <si>
    <t>Govt-Sponsor Titled Cap Equip</t>
  </si>
  <si>
    <t>77505 Govt-Sponsor Titled Cap Equip</t>
  </si>
  <si>
    <t>77510 Furniture-Capital</t>
  </si>
  <si>
    <t>NTG Telephone Equip-Capital</t>
  </si>
  <si>
    <t>77515 NTG Telephone Equip-Capital</t>
  </si>
  <si>
    <t>Typewriter-Capital</t>
  </si>
  <si>
    <t>77520 Typewriter-Capital</t>
  </si>
  <si>
    <t>Dictating Equipment-Capital</t>
  </si>
  <si>
    <t>77530 Dictating Equipment-Capital</t>
  </si>
  <si>
    <t>77535 Fabricated Equip - In Progress</t>
  </si>
  <si>
    <t>77536 Fabricated Equip - In Progress</t>
  </si>
  <si>
    <t>Calculators-Capital</t>
  </si>
  <si>
    <t>77540 Calculators-Capital</t>
  </si>
  <si>
    <t>AV Equipment-Capital</t>
  </si>
  <si>
    <t>77545 AV Equipment-Capital</t>
  </si>
  <si>
    <t>Office Equipment-Capital</t>
  </si>
  <si>
    <t>77550 Office Equipment-Capital</t>
  </si>
  <si>
    <t>Scientific Instr-Capital</t>
  </si>
  <si>
    <t>77560 Scientific Instr-Capital</t>
  </si>
  <si>
    <t>Computers-Capital</t>
  </si>
  <si>
    <t>77570 Computers-Capital</t>
  </si>
  <si>
    <t>Vault - Data Storage CAP</t>
  </si>
  <si>
    <t>77571 Vault - Data Storage CAP</t>
  </si>
  <si>
    <t>Quest - High Perf Comp CAP</t>
  </si>
  <si>
    <t>77572 Quest - High Perf Comp CAP</t>
  </si>
  <si>
    <t>Athletic Equipment - Capital</t>
  </si>
  <si>
    <t>77577 Athletic Equipment - Capital</t>
  </si>
  <si>
    <t>Musical Instruments-Capital</t>
  </si>
  <si>
    <t>77580 Musical Instruments-Capital</t>
  </si>
  <si>
    <t>Other Capital Equipment</t>
  </si>
  <si>
    <t>77599 Other Capital Equipment</t>
  </si>
  <si>
    <t>Student Aid</t>
  </si>
  <si>
    <t>78000 Student Aid</t>
  </si>
  <si>
    <t>Stipend</t>
  </si>
  <si>
    <t>78001 Stipend</t>
  </si>
  <si>
    <t>Grant In Aid</t>
  </si>
  <si>
    <t>78010 Grant In Aid</t>
  </si>
  <si>
    <t>Lehmann Foundation Tuition Aid</t>
  </si>
  <si>
    <t>78011 Lehmann Foundation Tuition Aid</t>
  </si>
  <si>
    <t>78020 Tuition</t>
  </si>
  <si>
    <t>78021 Tuition</t>
  </si>
  <si>
    <t>Health Insurance Subsidy</t>
  </si>
  <si>
    <t>78022 Health Insurance Subsidy</t>
  </si>
  <si>
    <t>Activity Fee payment</t>
  </si>
  <si>
    <t>78023 Activity Fee payment</t>
  </si>
  <si>
    <t>Tuition, Restricted</t>
  </si>
  <si>
    <t>78024 Tuition, Restricted</t>
  </si>
  <si>
    <t>Tuition - Service</t>
  </si>
  <si>
    <t>78030 Tuition - Service</t>
  </si>
  <si>
    <t>Tuition - Supplement</t>
  </si>
  <si>
    <t>78040 Tuition - Supplement</t>
  </si>
  <si>
    <t>78050 Stipend</t>
  </si>
  <si>
    <t>Stipend - Service</t>
  </si>
  <si>
    <t>78060 Stipend - Service</t>
  </si>
  <si>
    <t>Stipend - Supplement</t>
  </si>
  <si>
    <t>78070 Stipend - Supplement</t>
  </si>
  <si>
    <t>Taxable Post Doc Fellowships</t>
  </si>
  <si>
    <t>78080 Taxable Post Doc Fellowships</t>
  </si>
  <si>
    <t>Purchsed Srvs Intrns &amp; Resdnts</t>
  </si>
  <si>
    <t>78084 Purchsed Srvs Intrns &amp; Resdnts</t>
  </si>
  <si>
    <t>Prizes And Awards</t>
  </si>
  <si>
    <t>78100 Prizes And Awards</t>
  </si>
  <si>
    <t>Prizes and Awards</t>
  </si>
  <si>
    <t>78110 Prizes and Awards</t>
  </si>
  <si>
    <t>Amortization</t>
  </si>
  <si>
    <t>78500 Amortization</t>
  </si>
  <si>
    <t>78510 Amortization</t>
  </si>
  <si>
    <t>Amortization For Non-Lease</t>
  </si>
  <si>
    <t>78511 Amortization For Non-Lease</t>
  </si>
  <si>
    <t>Depreciation</t>
  </si>
  <si>
    <t>78520 Depreciation</t>
  </si>
  <si>
    <t>78521 Depreciation</t>
  </si>
  <si>
    <t>Merchandise Resale</t>
  </si>
  <si>
    <t>78600 Merchandise Resale</t>
  </si>
  <si>
    <t>78610 Merchandise Resale</t>
  </si>
  <si>
    <t>Merchandise Resale-POD $0 Invt</t>
  </si>
  <si>
    <t>78611 Merchandise Resale-POD $0 Invt</t>
  </si>
  <si>
    <t>General Supplies For Resale</t>
  </si>
  <si>
    <t>78613 General Supplies For Resale</t>
  </si>
  <si>
    <t>Clng-Janit Suppl For Resale</t>
  </si>
  <si>
    <t>78615 Clng-Janit Suppl For Resale</t>
  </si>
  <si>
    <t>Materials For Resale-Direct</t>
  </si>
  <si>
    <t>78620 Materials For Resale-Direct</t>
  </si>
  <si>
    <t>Materials For Resale-Indirect</t>
  </si>
  <si>
    <t>78625 Materials For Resale-Indirect</t>
  </si>
  <si>
    <t>78630 Other Expenses</t>
  </si>
  <si>
    <t>Write Downs On Inventory Resa</t>
  </si>
  <si>
    <t>78631 Write Downs On Inventory Resa</t>
  </si>
  <si>
    <t>Merchandise Resale - Claris</t>
  </si>
  <si>
    <t>78632 Merchandise Resale - Claris</t>
  </si>
  <si>
    <t>Discounts-Rebate</t>
  </si>
  <si>
    <t>78633 Discounts-Rebate</t>
  </si>
  <si>
    <t>Sales Tax</t>
  </si>
  <si>
    <t>78635 Sales Tax</t>
  </si>
  <si>
    <t>Natural Gas Set Aside</t>
  </si>
  <si>
    <t>78637 Natural Gas Set Aside</t>
  </si>
  <si>
    <t>EV Pssprt Photos Sales Tax Exp</t>
  </si>
  <si>
    <t>78638 EV Pssprt Photos Sales Tax Exp</t>
  </si>
  <si>
    <t>CH Pssprt Photos Sales Tax Exp</t>
  </si>
  <si>
    <t>78639 CH Pssprt Photos Sales Tax Exp</t>
  </si>
  <si>
    <t>Sub Contracts To $25,000</t>
  </si>
  <si>
    <t>78640 Sub Contracts To $25,000</t>
  </si>
  <si>
    <t>Subcontract &lt; 25000</t>
  </si>
  <si>
    <t>78641 Subcontract &lt; 25000</t>
  </si>
  <si>
    <t>Subcontracts to $25,000 Waived</t>
  </si>
  <si>
    <t>78642 Subcontracts to $25,000 Waived</t>
  </si>
  <si>
    <t>Subcontract &lt; 25000 Waived F&amp;A</t>
  </si>
  <si>
    <t>78643 Subcontract &lt; 25000 Waived F&amp;A</t>
  </si>
  <si>
    <t>Sub Contracts-Parfr To $25,000</t>
  </si>
  <si>
    <t>78645 Sub Contracts-Parfr To $25,000</t>
  </si>
  <si>
    <t>Sub Contracts Over 25,000</t>
  </si>
  <si>
    <t>78650 Sub Contracts Over 25,000</t>
  </si>
  <si>
    <t>Subcontract &gt; 25000</t>
  </si>
  <si>
    <t>78651 Subcontract &gt; 25000</t>
  </si>
  <si>
    <t>Auth Charitable Donation</t>
  </si>
  <si>
    <t>78654 Auth Charitable Donation</t>
  </si>
  <si>
    <t>Birl Intra University Tasks</t>
  </si>
  <si>
    <t>78655 Birl Intra University Tasks</t>
  </si>
  <si>
    <t>Clear Salary Deficit</t>
  </si>
  <si>
    <t>78656 Clear Salary Deficit</t>
  </si>
  <si>
    <t>Clear Non-Salary Deficit</t>
  </si>
  <si>
    <t>78657 Clear Non-Salary Deficit</t>
  </si>
  <si>
    <t>Research Subject Fees</t>
  </si>
  <si>
    <t>78660 Research Subject Fees</t>
  </si>
  <si>
    <t>Institutional Review Board Fee</t>
  </si>
  <si>
    <t>78661 Institutional Review Board Fee</t>
  </si>
  <si>
    <t>Incentive Awards-Personnel</t>
  </si>
  <si>
    <t>78662 Incentive Awards-Personnel</t>
  </si>
  <si>
    <t>NCCR Regulatory Prep Fee</t>
  </si>
  <si>
    <t>78663 NCCR Regulatory Prep Fee</t>
  </si>
  <si>
    <t>Human Subject Costs</t>
  </si>
  <si>
    <t>78664 Human Subject Costs</t>
  </si>
  <si>
    <t>Franchise Tax</t>
  </si>
  <si>
    <t>78665 Franchise Tax</t>
  </si>
  <si>
    <t>R-S Sundry Reimb (Non-Taxable)</t>
  </si>
  <si>
    <t>78666 R-S Sundry Reimb (Non-Taxable)</t>
  </si>
  <si>
    <t>Royalties</t>
  </si>
  <si>
    <t>78670 Royalties</t>
  </si>
  <si>
    <t>ATH -CONF GATE RECEIPT SHARING</t>
  </si>
  <si>
    <t>78672 ATH -CONF GATE RECEIPT SHARING</t>
  </si>
  <si>
    <t>ATH - Contest Guarantees</t>
  </si>
  <si>
    <t>78673 ATH - Contest Guarantees</t>
  </si>
  <si>
    <t>2U SON NUstud-nonNUcrse Tuitn</t>
  </si>
  <si>
    <t>78674 2U SON NUstud-nonNUcrse Tuitn</t>
  </si>
  <si>
    <t>Revenue Refund</t>
  </si>
  <si>
    <t>78675 Revenue Refund</t>
  </si>
  <si>
    <t>Revenue Refund-Act-ETS Testing</t>
  </si>
  <si>
    <t>78676 Revenue Refund-Act-ETS Testing</t>
  </si>
  <si>
    <t>Social Dues</t>
  </si>
  <si>
    <t>78677 Social Dues</t>
  </si>
  <si>
    <t>F&amp;S Service Fee</t>
  </si>
  <si>
    <t>78678 F&amp;S Service Fee</t>
  </si>
  <si>
    <t>Collection Expense</t>
  </si>
  <si>
    <t>78680 Collection Expense</t>
  </si>
  <si>
    <t>Investment Expense-Spec NCR</t>
  </si>
  <si>
    <t>78681 Investment Expense-Spec NCR</t>
  </si>
  <si>
    <t>Budget Approved-Contingency</t>
  </si>
  <si>
    <t>78682 Budget Approved-Contingency</t>
  </si>
  <si>
    <t>Loan Interest To Gen Fds</t>
  </si>
  <si>
    <t>78683 Loan Interest To Gen Fds</t>
  </si>
  <si>
    <t>Pre-By86 Bad Debts - OSE</t>
  </si>
  <si>
    <t>78684 Pre-By86 Bad Debts - OSE</t>
  </si>
  <si>
    <t>Bad Debt Expense</t>
  </si>
  <si>
    <t>78685 Bad Debt Expense</t>
  </si>
  <si>
    <t>Cancellation Of Loan Principal</t>
  </si>
  <si>
    <t>78686 Cancellation Of Loan Principal</t>
  </si>
  <si>
    <t>Doe Assignment Of Loan Princ</t>
  </si>
  <si>
    <t>78687 Doe Assignment Of Loan Princ</t>
  </si>
  <si>
    <t>Fines and Penalties</t>
  </si>
  <si>
    <t>78688 Fines and Penalties</t>
  </si>
  <si>
    <t>Financial Expense</t>
  </si>
  <si>
    <t>78690 Financial Expense</t>
  </si>
  <si>
    <t>Aro Expense</t>
  </si>
  <si>
    <t>78691 Aro Expense</t>
  </si>
  <si>
    <t>Sundry Payments</t>
  </si>
  <si>
    <t>78692 Sundry Payments</t>
  </si>
  <si>
    <t>Disposition Of Endowmnet Inc</t>
  </si>
  <si>
    <t>78693 Disposition Of Endowmnet Inc</t>
  </si>
  <si>
    <t>X750 Principal Adjustment</t>
  </si>
  <si>
    <t>78694 X750 Principal Adjustment</t>
  </si>
  <si>
    <t>Management Fees-Merged Pools</t>
  </si>
  <si>
    <t>78695 Management Fees-Merged Pools</t>
  </si>
  <si>
    <t>Investment Expense-Spec Cu</t>
  </si>
  <si>
    <t>78696 Investment Expense-Spec Cu</t>
  </si>
  <si>
    <t>Loan Int To Pool X853</t>
  </si>
  <si>
    <t>78697 Loan Int To Pool X853</t>
  </si>
  <si>
    <t>Cent</t>
  </si>
  <si>
    <t>78698 Cent</t>
  </si>
  <si>
    <t>Over</t>
  </si>
  <si>
    <t>78699 Over</t>
  </si>
  <si>
    <t>F&amp;A</t>
  </si>
  <si>
    <t>78700 F&amp;A</t>
  </si>
  <si>
    <t>Transfers to NU Central</t>
  </si>
  <si>
    <t>Indirect Cost - General</t>
  </si>
  <si>
    <t>78701 Indirect Cost - General</t>
  </si>
  <si>
    <t>Indirect Cost - Sponsored</t>
  </si>
  <si>
    <t>78710 Indirect Cost - Sponsored</t>
  </si>
  <si>
    <t>Indirect Cost - Auxiliary</t>
  </si>
  <si>
    <t>78730 Indirect Cost - Auxiliary</t>
  </si>
  <si>
    <t>Uncollectible Expense</t>
  </si>
  <si>
    <t>78740 Uncollectible Expense</t>
  </si>
  <si>
    <t>Retirement Of Indebt</t>
  </si>
  <si>
    <t>78750 Retirement Of Indebt</t>
  </si>
  <si>
    <t>Retirement Of Indebt-Princ</t>
  </si>
  <si>
    <t>78752 Retirement Of Indebt-Princ</t>
  </si>
  <si>
    <t>Retirement Of Indebt-Interest</t>
  </si>
  <si>
    <t>78754 Retirement Of Indebt-Interest</t>
  </si>
  <si>
    <t>Grants-Matching Funds</t>
  </si>
  <si>
    <t>78760 Grants-Matching Funds</t>
  </si>
  <si>
    <t>Grants Interest</t>
  </si>
  <si>
    <t>78761 Grants Interest</t>
  </si>
  <si>
    <t>Grants Program Income</t>
  </si>
  <si>
    <t>78762 Grants Program Income</t>
  </si>
  <si>
    <t>Protocol Development Fee</t>
  </si>
  <si>
    <t>78765 Protocol Development Fee</t>
  </si>
  <si>
    <t>Grants-Program Income</t>
  </si>
  <si>
    <t>78767 Grants-Program Income</t>
  </si>
  <si>
    <t>Grants-Interest</t>
  </si>
  <si>
    <t>78768 Grants-Interest</t>
  </si>
  <si>
    <t>78769 Grants-Matching Funds</t>
  </si>
  <si>
    <t>Prior Year Expense</t>
  </si>
  <si>
    <t>78780 Prior Year Expense</t>
  </si>
  <si>
    <t>78781 Prior Year Expense</t>
  </si>
  <si>
    <t>Recharge Cost Recovery</t>
  </si>
  <si>
    <t>78782 Recharge Cost Recovery</t>
  </si>
  <si>
    <t>78800 Contingency</t>
  </si>
  <si>
    <t>78801 NIH Modular Direct Cost Budget</t>
  </si>
  <si>
    <t>78802 Industry Clinical DC Budget</t>
  </si>
  <si>
    <t>Estimated Endowment Income</t>
  </si>
  <si>
    <t>78805 Estimated Endowment Income</t>
  </si>
  <si>
    <t>Sponsor Restricted Budget</t>
  </si>
  <si>
    <t>78810 Sponsor Restricted Budget</t>
  </si>
  <si>
    <t>78811 Sponsor Restricted Budget</t>
  </si>
  <si>
    <t>Cws-SEOG Carryforward Amounts</t>
  </si>
  <si>
    <t>78820 Cws-SEOG Carryforward Amounts</t>
  </si>
  <si>
    <t>NU Restricted Budget</t>
  </si>
  <si>
    <t>78830 NU Restricted Budget</t>
  </si>
  <si>
    <t>78831 NU Restricted Budget</t>
  </si>
  <si>
    <t>Pilot Study Restricted Budget</t>
  </si>
  <si>
    <t>78840 Pilot Study Restricted Budget</t>
  </si>
  <si>
    <t>78841 Pilot Study Restricted Budget</t>
  </si>
  <si>
    <t>Matured Annuity &amp; Life Inc Fds</t>
  </si>
  <si>
    <t>78850 Matured Annuity &amp; Life Inc Fds</t>
  </si>
  <si>
    <t>78851 Matured Annuity &amp; Life Inc Fds</t>
  </si>
  <si>
    <t>Charitable Remainder Trusts</t>
  </si>
  <si>
    <t>78900 Charitable Remainder Trusts</t>
  </si>
  <si>
    <t>Crt-Beneficiary Payments</t>
  </si>
  <si>
    <t>78901 Crt-Beneficiary Payments</t>
  </si>
  <si>
    <t>Revenue Transfers In Other</t>
  </si>
  <si>
    <t>Transfers In (Rev)</t>
  </si>
  <si>
    <t>80001 Transfers In (Rev)</t>
  </si>
  <si>
    <t>Expense Transfers Out Other</t>
  </si>
  <si>
    <t>Transfers Out (Exp)</t>
  </si>
  <si>
    <t>80002 Transfers Out (Exp)</t>
  </si>
  <si>
    <t>80010 Transfers In (Rev)</t>
  </si>
  <si>
    <t>Mandatory Transfers In</t>
  </si>
  <si>
    <t>80011 Mandatory Transfers In</t>
  </si>
  <si>
    <t>Non-Mandatory Transfers In</t>
  </si>
  <si>
    <t>80012 Non-Mandatory Transfers In</t>
  </si>
  <si>
    <t>Intra-Fnd Non-Mandatory TF In</t>
  </si>
  <si>
    <t>80013 Intra-Fnd Non-Mandatory TF In</t>
  </si>
  <si>
    <t>Annuity Non-Mandatory TF In</t>
  </si>
  <si>
    <t>80014 Annuity Non-Mandatory TF In</t>
  </si>
  <si>
    <t>80020 Transfers Out (Exp)</t>
  </si>
  <si>
    <t>Mandatory Transfers Out</t>
  </si>
  <si>
    <t>80021 Mandatory Transfers Out</t>
  </si>
  <si>
    <t>Non-Mandatory Transfers Out</t>
  </si>
  <si>
    <t>80022 Non-Mandatory Transfers Out</t>
  </si>
  <si>
    <t>Intra-Fnd Non-Mandatory TF Out</t>
  </si>
  <si>
    <t>80023 Intra-Fnd Non-Mandatory TF Out</t>
  </si>
  <si>
    <t>Annuity Non-Mandatory TF Out</t>
  </si>
  <si>
    <t>80024 Annuity Non-Mandatory TF Out</t>
  </si>
  <si>
    <t>172 Y/E Balance Distribution</t>
  </si>
  <si>
    <t>80099 172 Y/E Balance Distribution</t>
  </si>
  <si>
    <t>Mandatory Transfers</t>
  </si>
  <si>
    <t>88000 Mandatory Transfers</t>
  </si>
  <si>
    <t>Man TSF-Principal&amp;Interest</t>
  </si>
  <si>
    <t>88001 Man TSF-Principal&amp;Interest</t>
  </si>
  <si>
    <t>Man TSF-Loan Match Grant</t>
  </si>
  <si>
    <t>88002 Man TSF-Loan Match Grant</t>
  </si>
  <si>
    <t>Nonmandatory TSF-Other</t>
  </si>
  <si>
    <t>88005 Nonmandatory TSF-Other</t>
  </si>
  <si>
    <t>NMT TSF-Prin&amp;Int-Other Funds</t>
  </si>
  <si>
    <t>88007 NMT TSF-Prin&amp;Int-Other Funds</t>
  </si>
  <si>
    <t>Mandatory Transfer to</t>
  </si>
  <si>
    <t>88101 Mandatory Transfer to</t>
  </si>
  <si>
    <t>Mandatory Transfer from</t>
  </si>
  <si>
    <t>88102 Mandatory Transfer from</t>
  </si>
  <si>
    <t>Non-Mandatory Transfers</t>
  </si>
  <si>
    <t>88200 Non-Mandatory Transfers</t>
  </si>
  <si>
    <t>NMT-To-Inter Fund-FSM ICR</t>
  </si>
  <si>
    <t>88203 NMT-To-Inter Fund-FSM ICR</t>
  </si>
  <si>
    <t>NMT-To-CFU-FSM</t>
  </si>
  <si>
    <t>88204 NMT-To-CFU-FSM</t>
  </si>
  <si>
    <t>NMT-To Unrestricted</t>
  </si>
  <si>
    <t>88205 NMT-To Unrestricted</t>
  </si>
  <si>
    <t>NMT-To Desig Released Fds</t>
  </si>
  <si>
    <t>88206 NMT-To Desig Released Fds</t>
  </si>
  <si>
    <t>NMT-To Designated</t>
  </si>
  <si>
    <t>88207 NMT-To Designated</t>
  </si>
  <si>
    <t>NMT-To Auxiliary Fds</t>
  </si>
  <si>
    <t>88208 NMT-To Auxiliary Fds</t>
  </si>
  <si>
    <t>NMT-To-Intra Fund-FSM ICR</t>
  </si>
  <si>
    <t>88209 NMT-To-Intra Fund-FSM ICR</t>
  </si>
  <si>
    <t>NMT-To Cost Sharing Account</t>
  </si>
  <si>
    <t>88210 NMT-To Cost Sharing Account</t>
  </si>
  <si>
    <t>NMT-To Restricted Gifts</t>
  </si>
  <si>
    <t>88215 NMT-To Restricted Gifts</t>
  </si>
  <si>
    <t>NMT-To Endowment Spending</t>
  </si>
  <si>
    <t>88216 NMT-To Endowment Spending</t>
  </si>
  <si>
    <t>NMT-To CF-Restr Other</t>
  </si>
  <si>
    <t>88217 NMT-To CF-Restr Other</t>
  </si>
  <si>
    <t>NMT - To Plant Cnstrx Capital</t>
  </si>
  <si>
    <t>88220 NMT - To Plant Cnstrx Capital</t>
  </si>
  <si>
    <t>NMT-To Plant Cnstrx Noncapital</t>
  </si>
  <si>
    <t>88221 NMT-To Plant Cnstrx Noncapital</t>
  </si>
  <si>
    <t>NMT-To Ret of Ind-Other</t>
  </si>
  <si>
    <t>88222 NMT-To Ret of Ind-Other</t>
  </si>
  <si>
    <t>NMT-To Invest In Plant</t>
  </si>
  <si>
    <t>88223 NMT-To Invest In Plant</t>
  </si>
  <si>
    <t>NMT to Capital Reserve</t>
  </si>
  <si>
    <t>88230 NMT to Capital Reserve</t>
  </si>
  <si>
    <t>NMT-Principal</t>
  </si>
  <si>
    <t>88231 NMT-Principal</t>
  </si>
  <si>
    <t>NMT-Interest</t>
  </si>
  <si>
    <t>88232 NMT-Interest</t>
  </si>
  <si>
    <t>NMT-Other</t>
  </si>
  <si>
    <t>88233 NMT-Other</t>
  </si>
  <si>
    <t>NMT-Endowment Support</t>
  </si>
  <si>
    <t>88234 NMT-Endowment Support</t>
  </si>
  <si>
    <t>NMT-To Endow Prin &amp; Sim Fds</t>
  </si>
  <si>
    <t>88235 NMT-To Endow Prin &amp; Sim Fds</t>
  </si>
  <si>
    <t>NMT-To Annuity &amp; Life Inc</t>
  </si>
  <si>
    <t>88236 NMT-To Annuity &amp; Life Inc</t>
  </si>
  <si>
    <t>NMT-To Mat Ann &amp; Life Inc Fds</t>
  </si>
  <si>
    <t>88240 NMT-To Mat Ann &amp; Life Inc Fds</t>
  </si>
  <si>
    <t>Clinical Chair Disc fund tran</t>
  </si>
  <si>
    <t>88241 Clinical Chair Disc fund tran</t>
  </si>
  <si>
    <t>NM Grants transfer out</t>
  </si>
  <si>
    <t>88242 NM Grants transfer out</t>
  </si>
  <si>
    <t>To NU : NMCat Contrib</t>
  </si>
  <si>
    <t>88244 To NU : NMCat Contrib</t>
  </si>
  <si>
    <t>Dean's Commitment To</t>
  </si>
  <si>
    <t>88245 Dean's Commitment To</t>
  </si>
  <si>
    <t>FSM Appropriation Out</t>
  </si>
  <si>
    <t>88246 FSM Appropriation Out</t>
  </si>
  <si>
    <t>NMH Grant transfer Out</t>
  </si>
  <si>
    <t>88247 NMH Grant transfer Out</t>
  </si>
  <si>
    <t>NMT - Non-recurring apprprtn</t>
  </si>
  <si>
    <t>88248 NMT - Non-recurring apprprtn</t>
  </si>
  <si>
    <t>NMT-To Loan Funds</t>
  </si>
  <si>
    <t>88250 NMT-To Loan Funds</t>
  </si>
  <si>
    <t>LAW Inter-dept transfers</t>
  </si>
  <si>
    <t>88255 LAW Inter-dept transfers</t>
  </si>
  <si>
    <t>PY gift adjustment</t>
  </si>
  <si>
    <t>88256 PY gift adjustment</t>
  </si>
  <si>
    <t>NMT - Law Misc</t>
  </si>
  <si>
    <t>88257 NMT - Law Misc</t>
  </si>
  <si>
    <t>NMT - Space Sublease Expense</t>
  </si>
  <si>
    <t>88270 NMT - Space Sublease Expense</t>
  </si>
  <si>
    <t>NMT-Project Closeout</t>
  </si>
  <si>
    <t>88280 NMT-Project Closeout</t>
  </si>
  <si>
    <t>To NU : Univ Shared Serv</t>
  </si>
  <si>
    <t>88284 To NU : Univ Shared Serv</t>
  </si>
  <si>
    <t>To NU: Shared Serv adjust</t>
  </si>
  <si>
    <t>88285 To NU: Shared Serv adjust</t>
  </si>
  <si>
    <t>To NU: Contribution</t>
  </si>
  <si>
    <t>88286 To NU: Contribution</t>
  </si>
  <si>
    <t>To NU: Fin System Exp</t>
  </si>
  <si>
    <t>88287 To NU: Fin System Exp</t>
  </si>
  <si>
    <t>To NU: CCM Exp</t>
  </si>
  <si>
    <t>88288 To NU: CCM Exp</t>
  </si>
  <si>
    <t>FSM Admin Approp Out</t>
  </si>
  <si>
    <t>88289 FSM Admin Approp Out</t>
  </si>
  <si>
    <t>Debt Service</t>
  </si>
  <si>
    <t>NMT-To Ret Of Ind-Princ</t>
  </si>
  <si>
    <t>88290 NMT-To Ret Of Ind-Princ</t>
  </si>
  <si>
    <t>NMT-To Ret Of Ind-Interest</t>
  </si>
  <si>
    <t>88291 NMT-To Ret Of Ind-Interest</t>
  </si>
  <si>
    <t>NMT – FSM Cost Sharing</t>
  </si>
  <si>
    <t>88295 NMT – FSM Cost Sharing</t>
  </si>
  <si>
    <t>NMT - FSM Tax-From Gift</t>
  </si>
  <si>
    <t>88296 NMT - FSM Tax-From Gift</t>
  </si>
  <si>
    <t>NMT - FSM Tax-From Endow</t>
  </si>
  <si>
    <t>88297 NMT - FSM Tax-From Endow</t>
  </si>
  <si>
    <t>NM FSM Intrafund Transfer to</t>
  </si>
  <si>
    <t>88298 NM FSM Intrafund Transfer to</t>
  </si>
  <si>
    <t>NM Intrafund Transfer to</t>
  </si>
  <si>
    <t>88299 NM Intrafund Transfer to</t>
  </si>
  <si>
    <t>NMT-Mat Ann &amp; Life Inc Fds REV</t>
  </si>
  <si>
    <t>88300 NMT-Mat Ann &amp; Life Inc Fds REV</t>
  </si>
  <si>
    <t>NMT-Mat Ann &amp; Life Inc Fds EXP</t>
  </si>
  <si>
    <t>88301 NMT-Mat Ann &amp; Life Inc Fds EXP</t>
  </si>
  <si>
    <t>Education Leadership</t>
  </si>
  <si>
    <t>NMT-Education Leadership Pool</t>
  </si>
  <si>
    <t>88502 NMT-Education Leadership Pool</t>
  </si>
  <si>
    <t>NMT-From-Inter Fund-FSM ICR</t>
  </si>
  <si>
    <t>88503 NMT-From-Inter Fund-FSM ICR</t>
  </si>
  <si>
    <t>NMT-From CFU For Rel Fds</t>
  </si>
  <si>
    <t>88504 NMT-From CFU For Rel Fds</t>
  </si>
  <si>
    <t>NMT-From Unrestricted</t>
  </si>
  <si>
    <t>88505 NMT-From Unrestricted</t>
  </si>
  <si>
    <t>NMT-From Designated</t>
  </si>
  <si>
    <t>88506 NMT-From Designated</t>
  </si>
  <si>
    <t>NMT-From CFU-Auxiliary</t>
  </si>
  <si>
    <t>88507 NMT-From CFU-Auxiliary</t>
  </si>
  <si>
    <t>NMT-From-Intra Fund-FSM ICR</t>
  </si>
  <si>
    <t>88509 NMT-From-Intra Fund-FSM ICR</t>
  </si>
  <si>
    <t>NMT-From CFU For UR Service</t>
  </si>
  <si>
    <t>88510 NMT-From CFU For UR Service</t>
  </si>
  <si>
    <t>NMT-Redistributed IC Recovery</t>
  </si>
  <si>
    <t>88511 NMT-Redistributed IC Recovery</t>
  </si>
  <si>
    <t>NMT-Reserved Education Pool</t>
  </si>
  <si>
    <t>88512 NMT-Reserved Education Pool</t>
  </si>
  <si>
    <t>NMT-Education Program Support</t>
  </si>
  <si>
    <t>88513 NMT-Education Program Support</t>
  </si>
  <si>
    <t>NMT-Redistributed Tuition</t>
  </si>
  <si>
    <t>88514 NMT-Redistributed Tuition</t>
  </si>
  <si>
    <t>NMT-From Endowed Chair</t>
  </si>
  <si>
    <t>88515 NMT-From Endowed Chair</t>
  </si>
  <si>
    <t>NMT - From Gifts</t>
  </si>
  <si>
    <t>88516 NMT - From Gifts</t>
  </si>
  <si>
    <t>NMT-From Endowment Spending</t>
  </si>
  <si>
    <t>88517 NMT-From Endowment Spending</t>
  </si>
  <si>
    <t>NMT-Frm CF-Rest-Other</t>
  </si>
  <si>
    <t>88518 NMT-Frm CF-Rest-Other</t>
  </si>
  <si>
    <t>NMT-Frm CF-Rest-Spons</t>
  </si>
  <si>
    <t>88519 NMT-Frm CF-Rest-Spons</t>
  </si>
  <si>
    <t>NMT - Tuition Tax</t>
  </si>
  <si>
    <t>88520 NMT - Tuition Tax</t>
  </si>
  <si>
    <t>NMT-Frm Renewal&amp;Replacement</t>
  </si>
  <si>
    <t>88521 NMT-Frm Renewal&amp;Replacement</t>
  </si>
  <si>
    <t>NMT-Frm Ret Of Indebt</t>
  </si>
  <si>
    <t>88522 NMT-Frm Ret Of Indebt</t>
  </si>
  <si>
    <t>NMT-From Invest Plant</t>
  </si>
  <si>
    <t>88523 NMT-From Invest Plant</t>
  </si>
  <si>
    <t>NMT-From-Gift-FSM</t>
  </si>
  <si>
    <t>88526 NMT-From-Gift-FSM</t>
  </si>
  <si>
    <t>NMT-From-Endow FSM</t>
  </si>
  <si>
    <t>88527 NMT-From-Endow FSM</t>
  </si>
  <si>
    <t>NMT-Frm Acad Enrich Endow</t>
  </si>
  <si>
    <t>88534 NMT-Frm Acad Enrich Endow</t>
  </si>
  <si>
    <t>NMT-From Endow Prin &amp; Sim Fds</t>
  </si>
  <si>
    <t>88535 NMT-From Endow Prin &amp; Sim Fds</t>
  </si>
  <si>
    <t>NMT-Frm Ann &amp; Life Inc</t>
  </si>
  <si>
    <t>88536 NMT-Frm Ann &amp; Life Inc</t>
  </si>
  <si>
    <t>FSM Appropriation In</t>
  </si>
  <si>
    <t>88540 FSM Appropriation In</t>
  </si>
  <si>
    <t>88541 Clinical Chair Disc fund tran</t>
  </si>
  <si>
    <t>NM Grants transfer in</t>
  </si>
  <si>
    <t>88542 NM Grants transfer in</t>
  </si>
  <si>
    <t>Fr NU : NMCat Contrib</t>
  </si>
  <si>
    <t>88544 Fr NU : NMCat Contrib</t>
  </si>
  <si>
    <t>Dean's Commitment From</t>
  </si>
  <si>
    <t>88545 Dean's Commitment From</t>
  </si>
  <si>
    <t>88546 FSM Appropriation In</t>
  </si>
  <si>
    <t>NMH Grant transfer In</t>
  </si>
  <si>
    <t>88547 NMH Grant transfer In</t>
  </si>
  <si>
    <t>88548 NMT - Non-recurring apprprtn</t>
  </si>
  <si>
    <t>NMT-From Loan Fds</t>
  </si>
  <si>
    <t>88550 NMT-From Loan Fds</t>
  </si>
  <si>
    <t>88555 LAW Inter-dept transfers</t>
  </si>
  <si>
    <t>88556 PY gift adjustment</t>
  </si>
  <si>
    <t>88557 NMT - Law Misc</t>
  </si>
  <si>
    <t>NMT - Space Sublease Revenue</t>
  </si>
  <si>
    <t>88570 NMT - Space Sublease Revenue</t>
  </si>
  <si>
    <t>NMT-From Project Closeout</t>
  </si>
  <si>
    <t>88580 NMT-From Project Closeout</t>
  </si>
  <si>
    <t>Fr NU : Univ Shared Serv</t>
  </si>
  <si>
    <t>88584 Fr NU : Univ Shared Serv</t>
  </si>
  <si>
    <t>Fr NU: Shared Serv adjust</t>
  </si>
  <si>
    <t>88585 Fr NU: Shared Serv adjust</t>
  </si>
  <si>
    <t>Fr NU: Contribution</t>
  </si>
  <si>
    <t>88586 Fr NU: Contribution</t>
  </si>
  <si>
    <t>Fr NU: Fin System Exp</t>
  </si>
  <si>
    <t>88587 Fr NU: Fin System Exp</t>
  </si>
  <si>
    <t>Fr NU: CCM Exp</t>
  </si>
  <si>
    <t>88588 Fr NU: CCM Exp</t>
  </si>
  <si>
    <t>FSM Admin Approp In</t>
  </si>
  <si>
    <t>88589 FSM Admin Approp In</t>
  </si>
  <si>
    <t>NMT-For P&amp;I Frm CFU 0010</t>
  </si>
  <si>
    <t>88590 NMT-For P&amp;I Frm CFU 0010</t>
  </si>
  <si>
    <t>NMT-For P&amp;I Frm Auxil</t>
  </si>
  <si>
    <t>88591 NMT-For P&amp;I Frm Auxil</t>
  </si>
  <si>
    <t>NMT-For P&amp;I Frm Endow</t>
  </si>
  <si>
    <t>88592 NMT-For P&amp;I Frm Endow</t>
  </si>
  <si>
    <t>NMT-For P&amp;I Frm Unex Plt</t>
  </si>
  <si>
    <t>88593 NMT-For P&amp;I Frm Unex Plt</t>
  </si>
  <si>
    <t>RDX NMT-For P&amp;I Frm R Of I</t>
  </si>
  <si>
    <t>88594 RDX NMT-For P&amp;I Frm R Of I</t>
  </si>
  <si>
    <t>88595 NMT – FSM Cost Sharing</t>
  </si>
  <si>
    <t>NMT - FSM Tax-Gift</t>
  </si>
  <si>
    <t>88596 NMT - FSM Tax-Gift</t>
  </si>
  <si>
    <t>NMT - FSM Tax-Endow</t>
  </si>
  <si>
    <t>88597 NMT - FSM Tax-Endow</t>
  </si>
  <si>
    <t>NMT-From-Intra-Fund-FSM Intra</t>
  </si>
  <si>
    <t>88598 NMT-From-Intra-Fund-FSM Intra</t>
  </si>
  <si>
    <t>RDX NMT-From Intra Fund Grp</t>
  </si>
  <si>
    <t>88599 RDX NMT-From Intra Fund Grp</t>
  </si>
  <si>
    <t>NMT-Renewal and Replacement</t>
  </si>
  <si>
    <t>88630 NMT-Renewal and Replacement</t>
  </si>
  <si>
    <t>88631 NMT-Principal</t>
  </si>
  <si>
    <t>88632 NMT-Interest</t>
  </si>
  <si>
    <t>Nonmandatory Transfer-Other</t>
  </si>
  <si>
    <t>88633 Nonmandatory Transfer-Other</t>
  </si>
  <si>
    <t>Nonmand TRFR-Endowmwnt Support</t>
  </si>
  <si>
    <t>88634 Nonmand TRFR-Endowmwnt Support</t>
  </si>
  <si>
    <t>NMT - Project Closeout (F&amp;A)</t>
  </si>
  <si>
    <t>88710 NMT - Project Closeout (F&amp;A)</t>
  </si>
  <si>
    <t>NMT - From Project Close (F&amp;A)</t>
  </si>
  <si>
    <t>88711 NMT - From Project Close (F&amp;A)</t>
  </si>
  <si>
    <t>Non-Mandatory Transfer to</t>
  </si>
  <si>
    <t>88801 Non-Mandatory Transfer to</t>
  </si>
  <si>
    <t>Non-Mandatory Transfer from</t>
  </si>
  <si>
    <t>88802 Non-Mandatory Transfer from</t>
  </si>
  <si>
    <t>Intra Fund Transfers</t>
  </si>
  <si>
    <t>89000 Intra Fund Transfers</t>
  </si>
  <si>
    <t>Mandatory Transfer-Principal</t>
  </si>
  <si>
    <t>89525 Mandatory Transfer-Principal</t>
  </si>
  <si>
    <t>Mandatory Transfer-Interest</t>
  </si>
  <si>
    <t>89526 Mandatory Transfer-Interest</t>
  </si>
  <si>
    <t>Mand TRF Loan Fd Matchng Grant</t>
  </si>
  <si>
    <t>89527 Mand TRF Loan Fd Matchng Grant</t>
  </si>
  <si>
    <t>Mandatory Transfer - Other</t>
  </si>
  <si>
    <t>89528 Mandatory Transfer - Other</t>
  </si>
  <si>
    <t>Buildup of CFWD Reserves</t>
  </si>
  <si>
    <t>88991 Buildup of CFWD Reserves</t>
  </si>
  <si>
    <t>Use of CFWD Reserves</t>
  </si>
  <si>
    <t>88992 Use of CFWD Reserves</t>
  </si>
  <si>
    <t>Non-Personnel Exp. (budget)</t>
  </si>
  <si>
    <t>Non-Personnel Expenses</t>
  </si>
  <si>
    <t>70000 Non-Personnel Expenses</t>
  </si>
  <si>
    <t>Univ Appropriation In</t>
  </si>
  <si>
    <t>88565 Univ Appropriation In</t>
  </si>
  <si>
    <t>Budget Carry Forward</t>
  </si>
  <si>
    <t>79999 Budget Carry Forward</t>
  </si>
  <si>
    <t>Use of Fund Balance</t>
  </si>
  <si>
    <t>88996 Use of Fund Balance</t>
  </si>
  <si>
    <t>Carryforward</t>
  </si>
  <si>
    <t>Budget Carryforward Revenue</t>
  </si>
  <si>
    <t>49999 Budget Carryforward Revenue</t>
  </si>
  <si>
    <t>To Plant-Recrt/Retain Capital</t>
  </si>
  <si>
    <t>88224 To Plant-Recrt/Retain Capital</t>
  </si>
  <si>
    <t>To Dean Recruit/Retain</t>
  </si>
  <si>
    <t>88262 To Dean Recruit/Retain</t>
  </si>
  <si>
    <t>To Dept Recruit/Retain</t>
  </si>
  <si>
    <t>88263 To Dept Recruit/Retain</t>
  </si>
  <si>
    <t>From Provost Recruit/Retain</t>
  </si>
  <si>
    <t>88560 From Provost Recruit/Retain</t>
  </si>
  <si>
    <t>From Prov/Res Recruit/Retain</t>
  </si>
  <si>
    <t>88561 From Prov/Res Recruit/Retain</t>
  </si>
  <si>
    <t>From Dean Recruit/Retain</t>
  </si>
  <si>
    <t>88562 From Dean Recruit/Retain</t>
  </si>
  <si>
    <t>From Dept Recruit/Retain</t>
  </si>
  <si>
    <t>88563 From Dept Recruit/Retain</t>
  </si>
  <si>
    <t>Event/Conference Revenue</t>
  </si>
  <si>
    <t>40755 Event/Conference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</si>
</sst>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ahoma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i/>
      <sz val="1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0"/>
      <name val="Arial"/>
      <family val="2"/>
    </font>
    <font>
      <sz val="10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BEDAFF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9F1"/>
        <bgColor indexed="64"/>
      </patternFill>
    </fill>
    <fill>
      <patternFill patternType="solid">
        <fgColor rgb="FF4E2A8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23DC1"/>
        <bgColor indexed="64"/>
      </patternFill>
    </fill>
    <fill>
      <patternFill patternType="solid">
        <fgColor rgb="FF8A5DCB"/>
        <bgColor indexed="64"/>
      </patternFill>
    </fill>
    <fill>
      <patternFill patternType="solid">
        <fgColor rgb="FFBA9FE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4E2A84"/>
        <bgColor indexed="55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theme="4" tint="0.79998168889431442"/>
        <bgColor theme="4" tint="0.79998168889431442"/>
      </patternFill>
    </fill>
  </fills>
  <borders count="6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/>
      <bottom style="thin">
        <color rgb="FFC0C0C0"/>
      </bottom>
      <diagonal/>
    </border>
    <border>
      <left/>
      <right style="medium">
        <color indexed="64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4" fillId="0" borderId="0"/>
    <xf numFmtId="0" fontId="2" fillId="0" borderId="0"/>
    <xf numFmtId="0" fontId="27" fillId="0" borderId="0"/>
  </cellStyleXfs>
  <cellXfs count="238">
    <xf numFmtId="0" fontId="0" fillId="0" borderId="0" xfId="0"/>
    <xf numFmtId="164" fontId="0" fillId="0" borderId="0" xfId="1" applyNumberFormat="1" applyFont="1" applyProtection="1">
      <protection locked="0"/>
    </xf>
    <xf numFmtId="164" fontId="0" fillId="4" borderId="1" xfId="1" applyNumberFormat="1" applyFont="1" applyFill="1" applyBorder="1" applyProtection="1"/>
    <xf numFmtId="164" fontId="0" fillId="3" borderId="1" xfId="1" applyNumberFormat="1" applyFont="1" applyFill="1" applyBorder="1" applyProtection="1">
      <protection locked="0"/>
    </xf>
    <xf numFmtId="164" fontId="0" fillId="6" borderId="1" xfId="1" applyNumberFormat="1" applyFont="1" applyFill="1" applyBorder="1" applyProtection="1"/>
    <xf numFmtId="164" fontId="0" fillId="0" borderId="1" xfId="1" applyNumberFormat="1" applyFont="1" applyFill="1" applyBorder="1" applyProtection="1">
      <protection locked="0"/>
    </xf>
    <xf numFmtId="164" fontId="1" fillId="5" borderId="2" xfId="1" applyNumberFormat="1" applyFont="1" applyFill="1" applyBorder="1" applyProtection="1"/>
    <xf numFmtId="164" fontId="0" fillId="2" borderId="4" xfId="1" applyNumberFormat="1" applyFont="1" applyFill="1" applyBorder="1" applyAlignment="1" applyProtection="1">
      <alignment vertical="top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top"/>
    </xf>
    <xf numFmtId="164" fontId="2" fillId="2" borderId="6" xfId="1" applyNumberFormat="1" applyFont="1" applyFill="1" applyBorder="1" applyAlignment="1" applyProtection="1">
      <alignment horizontal="center" vertical="top"/>
    </xf>
    <xf numFmtId="164" fontId="2" fillId="2" borderId="2" xfId="1" applyNumberFormat="1" applyFont="1" applyFill="1" applyBorder="1" applyAlignment="1" applyProtection="1">
      <alignment horizontal="center" vertical="top"/>
    </xf>
    <xf numFmtId="164" fontId="2" fillId="2" borderId="3" xfId="1" applyNumberFormat="1" applyFont="1" applyFill="1" applyBorder="1" applyAlignment="1" applyProtection="1">
      <alignment horizontal="center" vertical="top"/>
    </xf>
    <xf numFmtId="164" fontId="2" fillId="2" borderId="4" xfId="1" applyNumberFormat="1" applyFont="1" applyFill="1" applyBorder="1" applyAlignment="1" applyProtection="1">
      <alignment horizontal="center" vertical="top"/>
    </xf>
    <xf numFmtId="164" fontId="2" fillId="0" borderId="0" xfId="1" applyNumberFormat="1" applyFont="1" applyAlignment="1" applyProtection="1">
      <alignment horizontal="center"/>
      <protection locked="0"/>
    </xf>
    <xf numFmtId="164" fontId="3" fillId="5" borderId="2" xfId="1" applyNumberFormat="1" applyFont="1" applyFill="1" applyBorder="1" applyAlignment="1" applyProtection="1">
      <alignment horizont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164" fontId="0" fillId="2" borderId="2" xfId="1" applyNumberFormat="1" applyFont="1" applyFill="1" applyBorder="1" applyAlignment="1" applyProtection="1">
      <alignment horizontal="left" indent="4"/>
    </xf>
    <xf numFmtId="164" fontId="0" fillId="2" borderId="2" xfId="1" applyNumberFormat="1" applyFont="1" applyFill="1" applyBorder="1" applyAlignment="1" applyProtection="1">
      <alignment horizontal="left" indent="3"/>
    </xf>
    <xf numFmtId="164" fontId="0" fillId="2" borderId="2" xfId="1" applyNumberFormat="1" applyFont="1" applyFill="1" applyBorder="1" applyAlignment="1" applyProtection="1">
      <alignment horizontal="left" indent="2"/>
    </xf>
    <xf numFmtId="164" fontId="0" fillId="2" borderId="2" xfId="1" applyNumberFormat="1" applyFont="1" applyFill="1" applyBorder="1" applyAlignment="1" applyProtection="1">
      <alignment horizontal="left" indent="1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center" vertical="top"/>
    </xf>
    <xf numFmtId="164" fontId="2" fillId="2" borderId="11" xfId="1" applyNumberFormat="1" applyFont="1" applyFill="1" applyBorder="1" applyAlignment="1" applyProtection="1">
      <alignment horizontal="center" vertical="top"/>
    </xf>
    <xf numFmtId="164" fontId="2" fillId="2" borderId="12" xfId="1" applyNumberFormat="1" applyFont="1" applyFill="1" applyBorder="1" applyAlignment="1" applyProtection="1">
      <alignment horizontal="center" vertical="top"/>
    </xf>
    <xf numFmtId="164" fontId="2" fillId="2" borderId="13" xfId="1" applyNumberFormat="1" applyFont="1" applyFill="1" applyBorder="1" applyAlignment="1" applyProtection="1">
      <alignment horizontal="center" vertical="top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0" fillId="4" borderId="12" xfId="1" applyNumberFormat="1" applyFont="1" applyFill="1" applyBorder="1" applyProtection="1"/>
    <xf numFmtId="164" fontId="0" fillId="6" borderId="14" xfId="1" applyNumberFormat="1" applyFont="1" applyFill="1" applyBorder="1" applyProtection="1"/>
    <xf numFmtId="164" fontId="0" fillId="6" borderId="12" xfId="1" applyNumberFormat="1" applyFont="1" applyFill="1" applyBorder="1" applyProtection="1"/>
    <xf numFmtId="164" fontId="0" fillId="6" borderId="15" xfId="1" applyNumberFormat="1" applyFont="1" applyFill="1" applyBorder="1" applyProtection="1"/>
    <xf numFmtId="164" fontId="0" fillId="6" borderId="16" xfId="1" applyNumberFormat="1" applyFont="1" applyFill="1" applyBorder="1" applyProtection="1"/>
    <xf numFmtId="164" fontId="0" fillId="6" borderId="17" xfId="1" applyNumberFormat="1" applyFont="1" applyFill="1" applyBorder="1" applyProtection="1"/>
    <xf numFmtId="164" fontId="0" fillId="0" borderId="4" xfId="1" applyNumberFormat="1" applyFont="1" applyFill="1" applyBorder="1" applyProtection="1">
      <protection locked="0"/>
    </xf>
    <xf numFmtId="164" fontId="0" fillId="0" borderId="4" xfId="1" applyNumberFormat="1" applyFont="1" applyFill="1" applyBorder="1" applyProtection="1"/>
    <xf numFmtId="164" fontId="2" fillId="7" borderId="7" xfId="1" applyNumberFormat="1" applyFont="1" applyFill="1" applyBorder="1" applyAlignment="1" applyProtection="1">
      <alignment horizontal="center"/>
      <protection locked="0"/>
    </xf>
    <xf numFmtId="164" fontId="2" fillId="7" borderId="8" xfId="1" applyNumberFormat="1" applyFont="1" applyFill="1" applyBorder="1" applyAlignment="1" applyProtection="1">
      <alignment horizontal="center"/>
      <protection locked="0"/>
    </xf>
    <xf numFmtId="164" fontId="2" fillId="7" borderId="9" xfId="1" applyNumberFormat="1" applyFont="1" applyFill="1" applyBorder="1" applyAlignment="1" applyProtection="1">
      <alignment horizontal="center"/>
      <protection locked="0"/>
    </xf>
    <xf numFmtId="164" fontId="4" fillId="7" borderId="10" xfId="1" applyNumberFormat="1" applyFont="1" applyFill="1" applyBorder="1" applyAlignment="1" applyProtection="1">
      <alignment horizontal="center" vertical="center"/>
    </xf>
    <xf numFmtId="164" fontId="5" fillId="7" borderId="8" xfId="1" applyNumberFormat="1" applyFont="1" applyFill="1" applyBorder="1" applyAlignment="1" applyProtection="1">
      <alignment horizontal="center"/>
      <protection locked="0"/>
    </xf>
    <xf numFmtId="164" fontId="4" fillId="7" borderId="0" xfId="1" applyNumberFormat="1" applyFont="1" applyFill="1" applyBorder="1" applyAlignment="1" applyProtection="1">
      <alignment horizontal="center" vertical="center"/>
      <protection locked="0"/>
    </xf>
    <xf numFmtId="164" fontId="4" fillId="7" borderId="18" xfId="1" applyNumberFormat="1" applyFont="1" applyFill="1" applyBorder="1" applyAlignment="1" applyProtection="1">
      <alignment horizontal="center" vertical="center"/>
      <protection locked="0"/>
    </xf>
    <xf numFmtId="164" fontId="0" fillId="0" borderId="12" xfId="1" applyNumberFormat="1" applyFont="1" applyFill="1" applyBorder="1" applyProtection="1">
      <protection locked="0"/>
    </xf>
    <xf numFmtId="164" fontId="0" fillId="6" borderId="14" xfId="1" applyNumberFormat="1" applyFont="1" applyFill="1" applyBorder="1" applyProtection="1">
      <protection locked="0"/>
    </xf>
    <xf numFmtId="164" fontId="2" fillId="8" borderId="7" xfId="1" applyNumberFormat="1" applyFont="1" applyFill="1" applyBorder="1" applyAlignment="1" applyProtection="1">
      <alignment horizontal="center"/>
      <protection locked="0"/>
    </xf>
    <xf numFmtId="164" fontId="2" fillId="8" borderId="8" xfId="1" applyNumberFormat="1" applyFont="1" applyFill="1" applyBorder="1" applyAlignment="1" applyProtection="1">
      <alignment horizontal="center"/>
      <protection locked="0"/>
    </xf>
    <xf numFmtId="164" fontId="5" fillId="8" borderId="8" xfId="1" applyNumberFormat="1" applyFont="1" applyFill="1" applyBorder="1" applyAlignment="1" applyProtection="1">
      <alignment horizontal="center"/>
      <protection locked="0"/>
    </xf>
    <xf numFmtId="164" fontId="2" fillId="8" borderId="9" xfId="1" applyNumberFormat="1" applyFont="1" applyFill="1" applyBorder="1" applyAlignment="1" applyProtection="1">
      <alignment horizontal="center"/>
      <protection locked="0"/>
    </xf>
    <xf numFmtId="164" fontId="4" fillId="8" borderId="10" xfId="1" applyNumberFormat="1" applyFont="1" applyFill="1" applyBorder="1" applyAlignment="1" applyProtection="1">
      <alignment horizontal="center" vertical="center"/>
    </xf>
    <xf numFmtId="164" fontId="4" fillId="8" borderId="0" xfId="1" applyNumberFormat="1" applyFont="1" applyFill="1" applyBorder="1" applyAlignment="1" applyProtection="1">
      <alignment horizontal="center" vertical="center"/>
      <protection locked="0"/>
    </xf>
    <xf numFmtId="164" fontId="4" fillId="8" borderId="18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 wrapText="1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right" vertical="top"/>
    </xf>
    <xf numFmtId="164" fontId="12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13" fillId="0" borderId="0" xfId="0" applyFont="1" applyFill="1"/>
    <xf numFmtId="0" fontId="14" fillId="0" borderId="7" xfId="0" applyFont="1" applyFill="1" applyBorder="1" applyAlignment="1">
      <alignment vertical="top"/>
    </xf>
    <xf numFmtId="164" fontId="6" fillId="10" borderId="22" xfId="0" applyNumberFormat="1" applyFont="1" applyFill="1" applyBorder="1" applyProtection="1"/>
    <xf numFmtId="0" fontId="15" fillId="0" borderId="9" xfId="0" applyFont="1" applyBorder="1" applyAlignment="1" applyProtection="1">
      <alignment wrapText="1"/>
      <protection locked="0"/>
    </xf>
    <xf numFmtId="0" fontId="13" fillId="0" borderId="0" xfId="0" applyFont="1"/>
    <xf numFmtId="164" fontId="6" fillId="0" borderId="24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wrapText="1"/>
      <protection locked="0"/>
    </xf>
    <xf numFmtId="164" fontId="6" fillId="0" borderId="25" xfId="0" applyNumberFormat="1" applyFont="1" applyFill="1" applyBorder="1" applyProtection="1"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6" fillId="0" borderId="30" xfId="0" applyFont="1" applyFill="1" applyBorder="1" applyProtection="1">
      <protection locked="0"/>
    </xf>
    <xf numFmtId="0" fontId="6" fillId="0" borderId="31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25" xfId="0" applyFont="1" applyFill="1" applyBorder="1" applyProtection="1">
      <protection locked="0"/>
    </xf>
    <xf numFmtId="0" fontId="16" fillId="0" borderId="0" xfId="0" applyFont="1" applyFill="1" applyBorder="1" applyAlignment="1">
      <alignment vertical="top"/>
    </xf>
    <xf numFmtId="164" fontId="6" fillId="0" borderId="0" xfId="0" applyNumberFormat="1" applyFont="1" applyFill="1" applyBorder="1"/>
    <xf numFmtId="0" fontId="6" fillId="0" borderId="33" xfId="0" applyFont="1" applyBorder="1" applyAlignment="1" applyProtection="1">
      <alignment wrapText="1"/>
      <protection locked="0"/>
    </xf>
    <xf numFmtId="0" fontId="13" fillId="0" borderId="0" xfId="0" applyFont="1" applyBorder="1"/>
    <xf numFmtId="0" fontId="17" fillId="0" borderId="28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/>
    <xf numFmtId="0" fontId="10" fillId="9" borderId="21" xfId="0" applyFont="1" applyFill="1" applyBorder="1" applyAlignment="1" applyProtection="1">
      <alignment horizontal="center" wrapText="1"/>
      <protection locked="0"/>
    </xf>
    <xf numFmtId="164" fontId="6" fillId="0" borderId="30" xfId="0" applyNumberFormat="1" applyFont="1" applyFill="1" applyBorder="1" applyProtection="1">
      <protection locked="0"/>
    </xf>
    <xf numFmtId="0" fontId="17" fillId="0" borderId="9" xfId="0" applyFont="1" applyBorder="1" applyAlignment="1" applyProtection="1">
      <alignment horizontal="left" wrapText="1" indent="1"/>
      <protection locked="0"/>
    </xf>
    <xf numFmtId="164" fontId="6" fillId="11" borderId="22" xfId="0" applyNumberFormat="1" applyFont="1" applyFill="1" applyBorder="1" applyProtection="1"/>
    <xf numFmtId="164" fontId="6" fillId="7" borderId="22" xfId="0" applyNumberFormat="1" applyFont="1" applyFill="1" applyBorder="1" applyProtection="1"/>
    <xf numFmtId="0" fontId="7" fillId="0" borderId="34" xfId="0" applyFont="1" applyBorder="1"/>
    <xf numFmtId="164" fontId="0" fillId="2" borderId="8" xfId="1" applyNumberFormat="1" applyFont="1" applyFill="1" applyBorder="1" applyAlignment="1" applyProtection="1">
      <alignment horizontal="center" vertical="top"/>
    </xf>
    <xf numFmtId="164" fontId="1" fillId="5" borderId="0" xfId="1" applyNumberFormat="1" applyFont="1" applyFill="1" applyBorder="1" applyProtection="1"/>
    <xf numFmtId="164" fontId="1" fillId="5" borderId="6" xfId="1" applyNumberFormat="1" applyFont="1" applyFill="1" applyBorder="1" applyProtection="1"/>
    <xf numFmtId="164" fontId="3" fillId="5" borderId="3" xfId="1" applyNumberFormat="1" applyFont="1" applyFill="1" applyBorder="1" applyAlignment="1" applyProtection="1">
      <alignment horizont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0" fillId="2" borderId="3" xfId="1" applyNumberFormat="1" applyFont="1" applyFill="1" applyBorder="1" applyAlignment="1" applyProtection="1">
      <alignment horizontal="left" indent="4"/>
    </xf>
    <xf numFmtId="164" fontId="0" fillId="2" borderId="3" xfId="1" applyNumberFormat="1" applyFont="1" applyFill="1" applyBorder="1" applyAlignment="1" applyProtection="1">
      <alignment horizontal="left" indent="3"/>
    </xf>
    <xf numFmtId="164" fontId="0" fillId="2" borderId="3" xfId="1" applyNumberFormat="1" applyFont="1" applyFill="1" applyBorder="1" applyAlignment="1" applyProtection="1">
      <alignment horizontal="left" indent="2"/>
    </xf>
    <xf numFmtId="164" fontId="0" fillId="2" borderId="3" xfId="1" applyNumberFormat="1" applyFont="1" applyFill="1" applyBorder="1" applyAlignment="1" applyProtection="1">
      <alignment horizontal="left" indent="1"/>
    </xf>
    <xf numFmtId="164" fontId="0" fillId="6" borderId="3" xfId="1" applyNumberFormat="1" applyFont="1" applyFill="1" applyBorder="1" applyProtection="1"/>
    <xf numFmtId="164" fontId="0" fillId="0" borderId="2" xfId="1" applyNumberFormat="1" applyFont="1" applyFill="1" applyBorder="1" applyAlignment="1" applyProtection="1">
      <alignment horizontal="left" indent="2"/>
    </xf>
    <xf numFmtId="164" fontId="0" fillId="0" borderId="2" xfId="1" applyNumberFormat="1" applyFont="1" applyFill="1" applyBorder="1" applyAlignment="1" applyProtection="1">
      <alignment horizontal="left" indent="1"/>
    </xf>
    <xf numFmtId="164" fontId="0" fillId="0" borderId="2" xfId="1" applyNumberFormat="1" applyFont="1" applyFill="1" applyBorder="1" applyProtection="1"/>
    <xf numFmtId="0" fontId="10" fillId="9" borderId="3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0" fontId="10" fillId="13" borderId="37" xfId="0" applyFont="1" applyFill="1" applyBorder="1" applyAlignment="1">
      <alignment horizontal="center" vertical="center" wrapText="1"/>
    </xf>
    <xf numFmtId="0" fontId="10" fillId="14" borderId="34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 wrapText="1"/>
    </xf>
    <xf numFmtId="0" fontId="10" fillId="14" borderId="37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right" wrapText="1"/>
    </xf>
    <xf numFmtId="164" fontId="11" fillId="0" borderId="39" xfId="0" applyNumberFormat="1" applyFont="1" applyFill="1" applyBorder="1"/>
    <xf numFmtId="164" fontId="11" fillId="0" borderId="0" xfId="0" applyNumberFormat="1" applyFont="1" applyFill="1" applyBorder="1"/>
    <xf numFmtId="164" fontId="11" fillId="0" borderId="18" xfId="0" applyNumberFormat="1" applyFont="1" applyFill="1" applyBorder="1"/>
    <xf numFmtId="164" fontId="12" fillId="0" borderId="39" xfId="0" applyNumberFormat="1" applyFont="1" applyFill="1" applyBorder="1"/>
    <xf numFmtId="164" fontId="12" fillId="0" borderId="18" xfId="0" applyNumberFormat="1" applyFont="1" applyFill="1" applyBorder="1"/>
    <xf numFmtId="164" fontId="6" fillId="11" borderId="32" xfId="0" applyNumberFormat="1" applyFont="1" applyFill="1" applyBorder="1" applyProtection="1"/>
    <xf numFmtId="164" fontId="6" fillId="11" borderId="33" xfId="0" applyNumberFormat="1" applyFont="1" applyFill="1" applyBorder="1" applyProtection="1"/>
    <xf numFmtId="164" fontId="6" fillId="11" borderId="40" xfId="0" applyNumberFormat="1" applyFont="1" applyFill="1" applyBorder="1" applyProtection="1"/>
    <xf numFmtId="0" fontId="16" fillId="0" borderId="41" xfId="0" applyFont="1" applyFill="1" applyBorder="1" applyAlignment="1" applyProtection="1">
      <alignment vertical="top"/>
      <protection locked="0"/>
    </xf>
    <xf numFmtId="164" fontId="6" fillId="0" borderId="23" xfId="0" applyNumberFormat="1" applyFont="1" applyFill="1" applyBorder="1" applyProtection="1">
      <protection locked="0"/>
    </xf>
    <xf numFmtId="164" fontId="6" fillId="0" borderId="26" xfId="0" applyNumberFormat="1" applyFont="1" applyFill="1" applyBorder="1" applyProtection="1">
      <protection locked="0"/>
    </xf>
    <xf numFmtId="164" fontId="6" fillId="0" borderId="28" xfId="0" applyNumberFormat="1" applyFont="1" applyFill="1" applyBorder="1" applyProtection="1">
      <protection locked="0"/>
    </xf>
    <xf numFmtId="164" fontId="6" fillId="0" borderId="42" xfId="0" applyNumberFormat="1" applyFont="1" applyFill="1" applyBorder="1"/>
    <xf numFmtId="0" fontId="16" fillId="0" borderId="39" xfId="0" applyFont="1" applyFill="1" applyBorder="1" applyAlignment="1" applyProtection="1">
      <alignment vertical="top"/>
      <protection locked="0"/>
    </xf>
    <xf numFmtId="164" fontId="6" fillId="0" borderId="27" xfId="0" applyNumberFormat="1" applyFont="1" applyFill="1" applyBorder="1" applyProtection="1">
      <protection locked="0"/>
    </xf>
    <xf numFmtId="0" fontId="7" fillId="0" borderId="43" xfId="0" applyFont="1" applyFill="1" applyBorder="1" applyAlignment="1" applyProtection="1">
      <alignment vertical="top"/>
      <protection locked="0"/>
    </xf>
    <xf numFmtId="0" fontId="6" fillId="0" borderId="29" xfId="0" applyFont="1" applyFill="1" applyBorder="1" applyProtection="1">
      <protection locked="0"/>
    </xf>
    <xf numFmtId="0" fontId="6" fillId="0" borderId="31" xfId="0" applyFont="1" applyFill="1" applyBorder="1" applyProtection="1">
      <protection locked="0"/>
    </xf>
    <xf numFmtId="43" fontId="6" fillId="0" borderId="44" xfId="1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6" fillId="0" borderId="18" xfId="0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4" fontId="6" fillId="0" borderId="18" xfId="0" applyNumberFormat="1" applyFont="1" applyFill="1" applyBorder="1" applyProtection="1">
      <protection locked="0"/>
    </xf>
    <xf numFmtId="0" fontId="13" fillId="0" borderId="39" xfId="0" applyFont="1" applyBorder="1"/>
    <xf numFmtId="0" fontId="13" fillId="0" borderId="18" xfId="0" applyFont="1" applyBorder="1"/>
    <xf numFmtId="0" fontId="6" fillId="0" borderId="27" xfId="0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164" fontId="6" fillId="0" borderId="39" xfId="0" applyNumberFormat="1" applyFont="1" applyFill="1" applyBorder="1"/>
    <xf numFmtId="164" fontId="6" fillId="0" borderId="18" xfId="0" applyNumberFormat="1" applyFont="1" applyFill="1" applyBorder="1"/>
    <xf numFmtId="0" fontId="14" fillId="0" borderId="34" xfId="0" applyFont="1" applyFill="1" applyBorder="1" applyAlignment="1">
      <alignment vertical="top"/>
    </xf>
    <xf numFmtId="164" fontId="6" fillId="10" borderId="32" xfId="0" applyNumberFormat="1" applyFont="1" applyFill="1" applyBorder="1" applyProtection="1"/>
    <xf numFmtId="164" fontId="6" fillId="10" borderId="33" xfId="0" applyNumberFormat="1" applyFont="1" applyFill="1" applyBorder="1" applyProtection="1"/>
    <xf numFmtId="164" fontId="6" fillId="10" borderId="40" xfId="0" applyNumberFormat="1" applyFont="1" applyFill="1" applyBorder="1" applyProtection="1"/>
    <xf numFmtId="164" fontId="6" fillId="7" borderId="32" xfId="0" applyNumberFormat="1" applyFont="1" applyFill="1" applyBorder="1" applyProtection="1"/>
    <xf numFmtId="164" fontId="6" fillId="7" borderId="33" xfId="0" applyNumberFormat="1" applyFont="1" applyFill="1" applyBorder="1" applyProtection="1"/>
    <xf numFmtId="164" fontId="6" fillId="7" borderId="40" xfId="0" applyNumberFormat="1" applyFont="1" applyFill="1" applyBorder="1" applyProtection="1"/>
    <xf numFmtId="164" fontId="6" fillId="0" borderId="27" xfId="0" applyNumberFormat="1" applyFont="1" applyFill="1" applyBorder="1"/>
    <xf numFmtId="164" fontId="6" fillId="0" borderId="25" xfId="0" applyNumberFormat="1" applyFont="1" applyFill="1" applyBorder="1"/>
    <xf numFmtId="164" fontId="6" fillId="0" borderId="28" xfId="0" applyNumberFormat="1" applyFont="1" applyFill="1" applyBorder="1"/>
    <xf numFmtId="0" fontId="10" fillId="13" borderId="20" xfId="0" applyFont="1" applyFill="1" applyBorder="1" applyAlignment="1">
      <alignment horizontal="center" vertical="center" wrapText="1"/>
    </xf>
    <xf numFmtId="164" fontId="6" fillId="11" borderId="35" xfId="0" applyNumberFormat="1" applyFont="1" applyFill="1" applyBorder="1" applyProtection="1"/>
    <xf numFmtId="164" fontId="6" fillId="0" borderId="45" xfId="0" applyNumberFormat="1" applyFont="1" applyFill="1" applyBorder="1" applyProtection="1">
      <protection locked="0"/>
    </xf>
    <xf numFmtId="164" fontId="6" fillId="0" borderId="46" xfId="0" applyNumberFormat="1" applyFont="1" applyFill="1" applyBorder="1" applyProtection="1">
      <protection locked="0"/>
    </xf>
    <xf numFmtId="164" fontId="6" fillId="0" borderId="42" xfId="0" applyNumberFormat="1" applyFont="1" applyFill="1" applyBorder="1" applyProtection="1">
      <protection locked="0"/>
    </xf>
    <xf numFmtId="164" fontId="6" fillId="0" borderId="47" xfId="0" applyNumberFormat="1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6" fillId="0" borderId="48" xfId="0" applyFont="1" applyFill="1" applyBorder="1" applyProtection="1">
      <protection locked="0"/>
    </xf>
    <xf numFmtId="0" fontId="6" fillId="0" borderId="42" xfId="0" applyFont="1" applyFill="1" applyBorder="1" applyProtection="1">
      <protection locked="0"/>
    </xf>
    <xf numFmtId="0" fontId="6" fillId="0" borderId="47" xfId="0" applyFont="1" applyFill="1" applyBorder="1" applyProtection="1">
      <protection locked="0"/>
    </xf>
    <xf numFmtId="0" fontId="6" fillId="0" borderId="39" xfId="0" applyFont="1" applyBorder="1"/>
    <xf numFmtId="0" fontId="6" fillId="0" borderId="18" xfId="0" applyFont="1" applyBorder="1"/>
    <xf numFmtId="0" fontId="0" fillId="0" borderId="39" xfId="0" applyBorder="1"/>
    <xf numFmtId="0" fontId="0" fillId="0" borderId="0" xfId="0" applyBorder="1"/>
    <xf numFmtId="0" fontId="0" fillId="0" borderId="18" xfId="0" applyBorder="1"/>
    <xf numFmtId="164" fontId="6" fillId="10" borderId="35" xfId="0" applyNumberFormat="1" applyFont="1" applyFill="1" applyBorder="1" applyProtection="1"/>
    <xf numFmtId="164" fontId="6" fillId="0" borderId="45" xfId="0" applyNumberFormat="1" applyFont="1" applyFill="1" applyBorder="1"/>
    <xf numFmtId="0" fontId="6" fillId="0" borderId="42" xfId="0" applyFont="1" applyFill="1" applyBorder="1"/>
    <xf numFmtId="164" fontId="6" fillId="0" borderId="29" xfId="0" applyNumberFormat="1" applyFont="1" applyFill="1" applyBorder="1" applyProtection="1">
      <protection locked="0"/>
    </xf>
    <xf numFmtId="164" fontId="6" fillId="0" borderId="31" xfId="0" applyNumberFormat="1" applyFont="1" applyFill="1" applyBorder="1" applyProtection="1">
      <protection locked="0"/>
    </xf>
    <xf numFmtId="0" fontId="6" fillId="0" borderId="44" xfId="0" applyFont="1" applyFill="1" applyBorder="1"/>
    <xf numFmtId="0" fontId="7" fillId="0" borderId="0" xfId="0" applyFont="1" applyFill="1" applyBorder="1" applyAlignment="1"/>
    <xf numFmtId="164" fontId="0" fillId="2" borderId="8" xfId="1" applyNumberFormat="1" applyFont="1" applyFill="1" applyBorder="1" applyAlignment="1" applyProtection="1">
      <alignment horizontal="center" vertical="top"/>
    </xf>
    <xf numFmtId="164" fontId="21" fillId="15" borderId="49" xfId="1" applyNumberFormat="1" applyFont="1" applyFill="1" applyBorder="1" applyAlignment="1" applyProtection="1">
      <alignment horizontal="center" vertical="center" wrapText="1"/>
    </xf>
    <xf numFmtId="164" fontId="21" fillId="15" borderId="50" xfId="1" applyNumberFormat="1" applyFont="1" applyFill="1" applyBorder="1" applyAlignment="1" applyProtection="1">
      <alignment vertical="center" wrapText="1"/>
    </xf>
    <xf numFmtId="164" fontId="21" fillId="15" borderId="12" xfId="1" applyNumberFormat="1" applyFont="1" applyFill="1" applyBorder="1" applyProtection="1"/>
    <xf numFmtId="164" fontId="21" fillId="15" borderId="12" xfId="1" applyNumberFormat="1" applyFont="1" applyFill="1" applyBorder="1" applyAlignment="1" applyProtection="1">
      <alignment horizontal="center" vertical="center"/>
    </xf>
    <xf numFmtId="164" fontId="0" fillId="15" borderId="39" xfId="1" applyNumberFormat="1" applyFont="1" applyFill="1" applyBorder="1" applyAlignment="1" applyProtection="1">
      <alignment vertical="center"/>
    </xf>
    <xf numFmtId="164" fontId="0" fillId="15" borderId="0" xfId="1" applyNumberFormat="1" applyFont="1" applyFill="1" applyBorder="1" applyAlignment="1" applyProtection="1">
      <alignment vertical="center"/>
    </xf>
    <xf numFmtId="164" fontId="0" fillId="15" borderId="54" xfId="1" applyNumberFormat="1" applyFont="1" applyFill="1" applyBorder="1" applyAlignment="1" applyProtection="1">
      <alignment vertical="center"/>
    </xf>
    <xf numFmtId="164" fontId="21" fillId="15" borderId="1" xfId="1" applyNumberFormat="1" applyFont="1" applyFill="1" applyBorder="1" applyProtection="1">
      <protection locked="0"/>
    </xf>
    <xf numFmtId="164" fontId="23" fillId="0" borderId="0" xfId="1" applyNumberFormat="1" applyFont="1" applyProtection="1">
      <protection locked="0"/>
    </xf>
    <xf numFmtId="164" fontId="4" fillId="0" borderId="0" xfId="1" applyNumberFormat="1" applyFont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64" fontId="2" fillId="0" borderId="0" xfId="1" applyNumberFormat="1" applyFont="1" applyProtection="1">
      <protection locked="0"/>
    </xf>
    <xf numFmtId="0" fontId="24" fillId="0" borderId="0" xfId="2" applyFont="1" applyBorder="1"/>
    <xf numFmtId="0" fontId="25" fillId="16" borderId="0" xfId="2" applyFont="1" applyFill="1" applyBorder="1"/>
    <xf numFmtId="0" fontId="26" fillId="17" borderId="0" xfId="2" applyFont="1" applyFill="1" applyBorder="1"/>
    <xf numFmtId="0" fontId="24" fillId="6" borderId="0" xfId="2" applyFont="1" applyFill="1" applyBorder="1"/>
    <xf numFmtId="0" fontId="24" fillId="0" borderId="0" xfId="2"/>
    <xf numFmtId="0" fontId="24" fillId="0" borderId="0" xfId="2" applyFont="1" applyFill="1" applyBorder="1"/>
    <xf numFmtId="0" fontId="2" fillId="0" borderId="0" xfId="3" applyFill="1"/>
    <xf numFmtId="0" fontId="27" fillId="0" borderId="0" xfId="4"/>
    <xf numFmtId="0" fontId="27" fillId="0" borderId="0" xfId="4" applyAlignment="1">
      <alignment horizontal="left"/>
    </xf>
    <xf numFmtId="0" fontId="27" fillId="18" borderId="59" xfId="4" applyFont="1" applyFill="1" applyBorder="1"/>
    <xf numFmtId="164" fontId="0" fillId="2" borderId="7" xfId="1" applyNumberFormat="1" applyFont="1" applyFill="1" applyBorder="1" applyAlignment="1" applyProtection="1">
      <alignment horizontal="center" vertical="top"/>
    </xf>
    <xf numFmtId="164" fontId="0" fillId="2" borderId="8" xfId="1" applyNumberFormat="1" applyFont="1" applyFill="1" applyBorder="1" applyAlignment="1" applyProtection="1">
      <alignment horizontal="center" vertical="top"/>
    </xf>
    <xf numFmtId="164" fontId="0" fillId="2" borderId="9" xfId="1" applyNumberFormat="1" applyFont="1" applyFill="1" applyBorder="1" applyAlignment="1" applyProtection="1">
      <alignment horizontal="center" vertical="top"/>
    </xf>
    <xf numFmtId="164" fontId="21" fillId="15" borderId="51" xfId="1" applyNumberFormat="1" applyFont="1" applyFill="1" applyBorder="1" applyAlignment="1" applyProtection="1">
      <alignment horizontal="center" vertical="center"/>
      <protection locked="0"/>
    </xf>
    <xf numFmtId="164" fontId="21" fillId="15" borderId="52" xfId="1" applyNumberFormat="1" applyFont="1" applyFill="1" applyBorder="1" applyAlignment="1" applyProtection="1">
      <alignment horizontal="center" vertical="center"/>
      <protection locked="0"/>
    </xf>
    <xf numFmtId="164" fontId="21" fillId="15" borderId="53" xfId="1" applyNumberFormat="1" applyFont="1" applyFill="1" applyBorder="1" applyAlignment="1" applyProtection="1">
      <alignment horizontal="center" vertical="center"/>
      <protection locked="0"/>
    </xf>
    <xf numFmtId="164" fontId="21" fillId="15" borderId="39" xfId="1" applyNumberFormat="1" applyFont="1" applyFill="1" applyBorder="1" applyAlignment="1" applyProtection="1">
      <alignment horizontal="center" vertical="center"/>
      <protection locked="0"/>
    </xf>
    <xf numFmtId="164" fontId="21" fillId="15" borderId="0" xfId="1" applyNumberFormat="1" applyFont="1" applyFill="1" applyBorder="1" applyAlignment="1" applyProtection="1">
      <alignment horizontal="center" vertical="center"/>
      <protection locked="0"/>
    </xf>
    <xf numFmtId="164" fontId="21" fillId="15" borderId="54" xfId="1" applyNumberFormat="1" applyFont="1" applyFill="1" applyBorder="1" applyAlignment="1" applyProtection="1">
      <alignment horizontal="center" vertical="center"/>
      <protection locked="0"/>
    </xf>
    <xf numFmtId="164" fontId="21" fillId="15" borderId="57" xfId="1" applyNumberFormat="1" applyFont="1" applyFill="1" applyBorder="1" applyAlignment="1" applyProtection="1">
      <alignment horizontal="center" vertical="center"/>
      <protection locked="0"/>
    </xf>
    <xf numFmtId="164" fontId="21" fillId="15" borderId="6" xfId="1" applyNumberFormat="1" applyFont="1" applyFill="1" applyBorder="1" applyAlignment="1" applyProtection="1">
      <alignment horizontal="center" vertical="center"/>
      <protection locked="0"/>
    </xf>
    <xf numFmtId="164" fontId="21" fillId="15" borderId="58" xfId="1" applyNumberFormat="1" applyFont="1" applyFill="1" applyBorder="1" applyAlignment="1" applyProtection="1">
      <alignment horizontal="center" vertical="center"/>
      <protection locked="0"/>
    </xf>
    <xf numFmtId="164" fontId="22" fillId="15" borderId="39" xfId="1" applyNumberFormat="1" applyFont="1" applyFill="1" applyBorder="1" applyAlignment="1" applyProtection="1">
      <alignment horizontal="center" vertical="center"/>
    </xf>
    <xf numFmtId="164" fontId="22" fillId="15" borderId="0" xfId="1" applyNumberFormat="1" applyFont="1" applyFill="1" applyBorder="1" applyAlignment="1" applyProtection="1">
      <alignment horizontal="center" vertical="center"/>
    </xf>
    <xf numFmtId="164" fontId="22" fillId="15" borderId="18" xfId="1" applyNumberFormat="1" applyFont="1" applyFill="1" applyBorder="1" applyAlignment="1" applyProtection="1">
      <alignment horizontal="center" vertical="center"/>
    </xf>
    <xf numFmtId="164" fontId="22" fillId="15" borderId="55" xfId="1" applyNumberFormat="1" applyFont="1" applyFill="1" applyBorder="1" applyAlignment="1" applyProtection="1">
      <alignment horizontal="center"/>
    </xf>
    <xf numFmtId="164" fontId="22" fillId="15" borderId="3" xfId="1" applyNumberFormat="1" applyFont="1" applyFill="1" applyBorder="1" applyAlignment="1" applyProtection="1">
      <alignment horizontal="center"/>
    </xf>
    <xf numFmtId="164" fontId="22" fillId="15" borderId="13" xfId="1" applyNumberFormat="1" applyFont="1" applyFill="1" applyBorder="1" applyAlignment="1" applyProtection="1">
      <alignment horizontal="center"/>
    </xf>
    <xf numFmtId="164" fontId="21" fillId="15" borderId="55" xfId="1" applyNumberFormat="1" applyFont="1" applyFill="1" applyBorder="1" applyAlignment="1" applyProtection="1">
      <alignment horizontal="center"/>
    </xf>
    <xf numFmtId="164" fontId="21" fillId="15" borderId="3" xfId="1" applyNumberFormat="1" applyFont="1" applyFill="1" applyBorder="1" applyAlignment="1" applyProtection="1">
      <alignment horizontal="center"/>
    </xf>
    <xf numFmtId="164" fontId="21" fillId="15" borderId="4" xfId="1" applyNumberFormat="1" applyFont="1" applyFill="1" applyBorder="1" applyAlignment="1" applyProtection="1">
      <alignment horizontal="center"/>
    </xf>
    <xf numFmtId="164" fontId="20" fillId="15" borderId="39" xfId="1" applyNumberFormat="1" applyFont="1" applyFill="1" applyBorder="1" applyAlignment="1" applyProtection="1">
      <alignment horizontal="center" vertical="center" wrapText="1"/>
    </xf>
    <xf numFmtId="164" fontId="20" fillId="15" borderId="0" xfId="1" applyNumberFormat="1" applyFont="1" applyFill="1" applyBorder="1" applyAlignment="1" applyProtection="1">
      <alignment horizontal="center" vertical="center" wrapText="1"/>
    </xf>
    <xf numFmtId="164" fontId="20" fillId="15" borderId="54" xfId="1" applyNumberFormat="1" applyFont="1" applyFill="1" applyBorder="1" applyAlignment="1" applyProtection="1">
      <alignment horizontal="center" vertical="center" wrapText="1"/>
    </xf>
    <xf numFmtId="164" fontId="21" fillId="15" borderId="55" xfId="1" applyNumberFormat="1" applyFont="1" applyFill="1" applyBorder="1" applyAlignment="1" applyProtection="1">
      <alignment horizontal="center" vertical="top"/>
    </xf>
    <xf numFmtId="164" fontId="21" fillId="15" borderId="3" xfId="1" applyNumberFormat="1" applyFont="1" applyFill="1" applyBorder="1" applyAlignment="1" applyProtection="1">
      <alignment horizontal="center" vertical="top"/>
    </xf>
    <xf numFmtId="164" fontId="21" fillId="15" borderId="4" xfId="1" applyNumberFormat="1" applyFont="1" applyFill="1" applyBorder="1" applyAlignment="1" applyProtection="1">
      <alignment horizontal="center" vertical="top"/>
    </xf>
    <xf numFmtId="164" fontId="22" fillId="15" borderId="51" xfId="1" applyNumberFormat="1" applyFont="1" applyFill="1" applyBorder="1" applyAlignment="1" applyProtection="1">
      <alignment horizontal="center" vertical="center" wrapText="1"/>
    </xf>
    <xf numFmtId="164" fontId="22" fillId="15" borderId="52" xfId="1" applyNumberFormat="1" applyFont="1" applyFill="1" applyBorder="1" applyAlignment="1" applyProtection="1">
      <alignment horizontal="center" vertical="center" wrapText="1"/>
    </xf>
    <xf numFmtId="164" fontId="22" fillId="15" borderId="56" xfId="1" applyNumberFormat="1" applyFont="1" applyFill="1" applyBorder="1" applyAlignment="1" applyProtection="1">
      <alignment horizontal="center" vertical="center" wrapText="1"/>
    </xf>
    <xf numFmtId="164" fontId="22" fillId="15" borderId="57" xfId="1" applyNumberFormat="1" applyFont="1" applyFill="1" applyBorder="1" applyAlignment="1" applyProtection="1">
      <alignment horizontal="center" vertical="center" wrapText="1"/>
    </xf>
    <xf numFmtId="164" fontId="22" fillId="15" borderId="6" xfId="1" applyNumberFormat="1" applyFont="1" applyFill="1" applyBorder="1" applyAlignment="1" applyProtection="1">
      <alignment horizontal="center" vertical="center" wrapText="1"/>
    </xf>
    <xf numFmtId="164" fontId="22" fillId="15" borderId="11" xfId="1" applyNumberFormat="1" applyFont="1" applyFill="1" applyBorder="1" applyAlignment="1" applyProtection="1">
      <alignment horizontal="center" vertical="center" wrapText="1"/>
    </xf>
    <xf numFmtId="164" fontId="22" fillId="15" borderId="55" xfId="1" applyNumberFormat="1" applyFont="1" applyFill="1" applyBorder="1" applyAlignment="1" applyProtection="1">
      <alignment horizontal="center" vertical="top"/>
    </xf>
    <xf numFmtId="164" fontId="22" fillId="15" borderId="3" xfId="1" applyNumberFormat="1" applyFont="1" applyFill="1" applyBorder="1" applyAlignment="1" applyProtection="1">
      <alignment horizontal="center" vertical="top"/>
    </xf>
    <xf numFmtId="164" fontId="22" fillId="15" borderId="13" xfId="1" applyNumberFormat="1" applyFont="1" applyFill="1" applyBorder="1" applyAlignment="1" applyProtection="1">
      <alignment horizontal="center" vertical="top"/>
    </xf>
  </cellXfs>
  <cellStyles count="5">
    <cellStyle name="Comma" xfId="1" builtinId="3"/>
    <cellStyle name="Normal" xfId="0" builtinId="0"/>
    <cellStyle name="Normal 2" xfId="3"/>
    <cellStyle name="Normal 3" xfId="2"/>
    <cellStyle name="Normal 4" xfId="4"/>
  </cellStyles>
  <dxfs count="0"/>
  <tableStyles count="0" defaultTableStyle="TableStyleMedium2" defaultPivotStyle="PivotStyleLight16"/>
  <colors>
    <mruColors>
      <color rgb="FFE3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m6343\Desktop\Copy%20FY20%20Q1%20OR%20Forecast%20Template%2011.25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Guide"/>
      <sheetName val="Transfers"/>
    </sheetNames>
    <sheetDataSet>
      <sheetData sheetId="0"/>
      <sheetData sheetId="1">
        <row r="6">
          <cell r="L6">
            <v>0</v>
          </cell>
          <cell r="M6">
            <v>0</v>
          </cell>
          <cell r="N6">
            <v>0</v>
          </cell>
        </row>
        <row r="12">
          <cell r="L12">
            <v>0</v>
          </cell>
          <cell r="M12">
            <v>0</v>
          </cell>
          <cell r="N12">
            <v>0</v>
          </cell>
        </row>
        <row r="19">
          <cell r="L19">
            <v>0</v>
          </cell>
          <cell r="M19">
            <v>0</v>
          </cell>
          <cell r="N19">
            <v>0</v>
          </cell>
        </row>
        <row r="25">
          <cell r="L25">
            <v>0</v>
          </cell>
          <cell r="M25">
            <v>0</v>
          </cell>
          <cell r="N25">
            <v>0</v>
          </cell>
        </row>
        <row r="32">
          <cell r="L32">
            <v>0</v>
          </cell>
          <cell r="M32">
            <v>0</v>
          </cell>
          <cell r="N32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83"/>
  <sheetViews>
    <sheetView workbookViewId="0">
      <pane xSplit="1" topLeftCell="E1" activePane="topRight" state="frozen"/>
      <selection activeCell="A7" sqref="A7"/>
      <selection pane="topRight" activeCell="BS59" sqref="BS59"/>
    </sheetView>
  </sheetViews>
  <sheetFormatPr defaultRowHeight="15" customHeight="1" x14ac:dyDescent="0.25"/>
  <cols>
    <col min="1" max="1" width="37" style="1" customWidth="1"/>
    <col min="2" max="4" width="37" style="1" hidden="1" customWidth="1"/>
    <col min="5" max="5" width="12.85546875" style="1" customWidth="1"/>
    <col min="6" max="6" width="4.28515625" style="1" hidden="1" customWidth="1"/>
    <col min="7" max="7" width="3.85546875" style="1" hidden="1" customWidth="1"/>
    <col min="8" max="8" width="4.28515625" style="1" hidden="1" customWidth="1"/>
    <col min="9" max="9" width="10.28515625" style="1" customWidth="1"/>
    <col min="10" max="10" width="4.42578125" style="1" hidden="1" customWidth="1"/>
    <col min="11" max="11" width="4.140625" style="1" hidden="1" customWidth="1"/>
    <col min="12" max="12" width="5" style="1" hidden="1" customWidth="1"/>
    <col min="13" max="13" width="9.85546875" style="1" customWidth="1"/>
    <col min="14" max="14" width="4" style="1" hidden="1" customWidth="1"/>
    <col min="15" max="15" width="3.42578125" style="1" hidden="1" customWidth="1"/>
    <col min="16" max="16" width="4.42578125" style="1" hidden="1" customWidth="1"/>
    <col min="17" max="17" width="10.140625" style="1" customWidth="1"/>
    <col min="18" max="18" width="11.28515625" style="1" customWidth="1"/>
    <col min="19" max="19" width="3.28515625" customWidth="1"/>
    <col min="20" max="22" width="3.28515625" hidden="1" customWidth="1"/>
    <col min="23" max="23" width="12.5703125" style="1" customWidth="1"/>
    <col min="24" max="24" width="4.28515625" style="1" hidden="1" customWidth="1"/>
    <col min="25" max="25" width="3.85546875" style="1" hidden="1" customWidth="1"/>
    <col min="26" max="26" width="4.28515625" style="1" hidden="1" customWidth="1"/>
    <col min="27" max="27" width="7" style="1" customWidth="1"/>
    <col min="28" max="28" width="4.42578125" style="1" hidden="1" customWidth="1"/>
    <col min="29" max="29" width="4.140625" style="1" hidden="1" customWidth="1"/>
    <col min="30" max="30" width="5" style="1" hidden="1" customWidth="1"/>
    <col min="31" max="31" width="7.140625" style="1" customWidth="1"/>
    <col min="32" max="32" width="4" style="1" hidden="1" customWidth="1"/>
    <col min="33" max="33" width="3.42578125" style="1" hidden="1" customWidth="1"/>
    <col min="34" max="34" width="4.42578125" style="1" hidden="1" customWidth="1"/>
    <col min="35" max="35" width="6.85546875" style="1" customWidth="1"/>
    <col min="36" max="36" width="11.28515625" style="1" customWidth="1"/>
    <col min="37" max="37" width="3.28515625" customWidth="1"/>
    <col min="38" max="40" width="11.28515625" style="1" hidden="1" customWidth="1"/>
    <col min="41" max="41" width="13.7109375" style="1" customWidth="1"/>
    <col min="42" max="42" width="4.28515625" style="1" hidden="1" customWidth="1"/>
    <col min="43" max="43" width="3.85546875" style="1" hidden="1" customWidth="1"/>
    <col min="44" max="44" width="8.140625" style="1" hidden="1" customWidth="1"/>
    <col min="45" max="45" width="7" style="1" customWidth="1"/>
    <col min="46" max="46" width="4.42578125" style="1" hidden="1" customWidth="1"/>
    <col min="47" max="47" width="4.140625" style="1" hidden="1" customWidth="1"/>
    <col min="48" max="48" width="5" style="1" hidden="1" customWidth="1"/>
    <col min="49" max="49" width="7.140625" style="1" customWidth="1"/>
    <col min="50" max="50" width="4" style="1" hidden="1" customWidth="1"/>
    <col min="51" max="51" width="3.42578125" style="1" hidden="1" customWidth="1"/>
    <col min="52" max="52" width="4.42578125" style="1" hidden="1" customWidth="1"/>
    <col min="53" max="53" width="6.85546875" style="1" customWidth="1"/>
    <col min="54" max="54" width="11.28515625" style="1" customWidth="1"/>
    <col min="55" max="55" width="3.28515625" customWidth="1"/>
    <col min="56" max="58" width="11.28515625" style="1" hidden="1" customWidth="1"/>
    <col min="59" max="59" width="13.85546875" style="1" customWidth="1"/>
    <col min="60" max="60" width="4.28515625" style="1" hidden="1" customWidth="1"/>
    <col min="61" max="61" width="3.85546875" style="1" hidden="1" customWidth="1"/>
    <col min="62" max="62" width="4.28515625" style="1" hidden="1" customWidth="1"/>
    <col min="63" max="63" width="7" style="1" customWidth="1"/>
    <col min="64" max="64" width="4.42578125" style="1" hidden="1" customWidth="1"/>
    <col min="65" max="65" width="4.140625" style="1" hidden="1" customWidth="1"/>
    <col min="66" max="66" width="5" style="1" hidden="1" customWidth="1"/>
    <col min="67" max="67" width="7.140625" style="1" customWidth="1"/>
    <col min="68" max="68" width="4" style="1" hidden="1" customWidth="1"/>
    <col min="69" max="69" width="3.42578125" style="1" hidden="1" customWidth="1"/>
    <col min="70" max="70" width="4.42578125" style="1" hidden="1" customWidth="1"/>
    <col min="71" max="71" width="6.85546875" style="1" customWidth="1"/>
    <col min="72" max="72" width="11.28515625" style="1" customWidth="1"/>
    <col min="73" max="73" width="3.28515625" customWidth="1"/>
    <col min="74" max="74" width="14.28515625" style="1" bestFit="1" customWidth="1"/>
    <col min="75" max="75" width="9.28515625" style="1" customWidth="1"/>
    <col min="76" max="76" width="8.85546875" style="1" customWidth="1"/>
    <col min="77" max="77" width="8.42578125" style="1" customWidth="1"/>
    <col min="78" max="78" width="10.42578125" style="1" customWidth="1"/>
    <col min="79" max="79" width="44.140625" style="1" customWidth="1"/>
    <col min="80" max="80" width="9.140625" style="1" customWidth="1"/>
    <col min="81" max="81" width="36.5703125" style="1" customWidth="1"/>
    <col min="82" max="86" width="11.7109375" style="1" customWidth="1"/>
    <col min="87" max="87" width="9.140625" style="1" customWidth="1"/>
    <col min="88" max="92" width="11.7109375" style="1" customWidth="1"/>
    <col min="93" max="110" width="9.140625" style="1" customWidth="1"/>
    <col min="111" max="16384" width="9.140625" style="1"/>
  </cols>
  <sheetData>
    <row r="1" spans="1:92" ht="15" customHeight="1" thickBot="1" x14ac:dyDescent="0.3">
      <c r="A1" s="6" t="s">
        <v>100</v>
      </c>
      <c r="B1" s="93"/>
      <c r="C1" s="93"/>
      <c r="D1" s="93"/>
      <c r="E1" s="202" t="s">
        <v>0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  <c r="W1" s="202" t="s">
        <v>1</v>
      </c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4"/>
      <c r="AL1" s="92"/>
      <c r="AM1" s="92"/>
      <c r="AN1" s="92"/>
      <c r="AO1" s="202" t="s">
        <v>2</v>
      </c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4"/>
      <c r="BD1" s="92"/>
      <c r="BE1" s="92"/>
      <c r="BF1" s="92"/>
      <c r="BG1" s="202" t="s">
        <v>3</v>
      </c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4"/>
      <c r="BV1" s="202" t="s">
        <v>4</v>
      </c>
      <c r="BW1" s="203"/>
      <c r="BX1" s="203"/>
      <c r="BY1" s="203"/>
      <c r="BZ1" s="204"/>
      <c r="CA1" s="7"/>
    </row>
    <row r="2" spans="1:92" s="16" customFormat="1" ht="15" customHeight="1" thickBot="1" x14ac:dyDescent="0.3">
      <c r="A2" s="6" t="s">
        <v>101</v>
      </c>
      <c r="B2" s="94"/>
      <c r="C2" s="94"/>
      <c r="D2" s="94"/>
      <c r="E2" s="24" t="s">
        <v>5</v>
      </c>
      <c r="F2" s="11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5"/>
      <c r="S2"/>
      <c r="T2"/>
      <c r="U2"/>
      <c r="V2"/>
      <c r="W2" s="24" t="s">
        <v>5</v>
      </c>
      <c r="X2" s="11" t="s">
        <v>6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25"/>
      <c r="AK2"/>
      <c r="AL2" s="12"/>
      <c r="AM2" s="12"/>
      <c r="AN2" s="12"/>
      <c r="AO2" s="24" t="s">
        <v>5</v>
      </c>
      <c r="AP2" s="11" t="s">
        <v>6</v>
      </c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25"/>
      <c r="BC2"/>
      <c r="BD2" s="12"/>
      <c r="BE2" s="12"/>
      <c r="BF2" s="12"/>
      <c r="BG2" s="24" t="s">
        <v>5</v>
      </c>
      <c r="BH2" s="11" t="s">
        <v>6</v>
      </c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25"/>
      <c r="BU2"/>
      <c r="BV2" s="24" t="s">
        <v>5</v>
      </c>
      <c r="BW2" s="12" t="s">
        <v>6</v>
      </c>
      <c r="BX2" s="12"/>
      <c r="BY2" s="12"/>
      <c r="BZ2" s="25"/>
      <c r="CA2" s="15" t="s">
        <v>6</v>
      </c>
    </row>
    <row r="3" spans="1:92" s="16" customFormat="1" ht="15" customHeight="1" thickBot="1" x14ac:dyDescent="0.3">
      <c r="A3" s="17"/>
      <c r="B3" s="95"/>
      <c r="C3" s="95"/>
      <c r="D3" s="95"/>
      <c r="E3" s="26" t="s">
        <v>7</v>
      </c>
      <c r="F3" s="13" t="s">
        <v>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7"/>
      <c r="S3"/>
      <c r="T3"/>
      <c r="U3"/>
      <c r="V3"/>
      <c r="W3" s="26" t="s">
        <v>7</v>
      </c>
      <c r="X3" s="13" t="s">
        <v>8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27"/>
      <c r="AK3"/>
      <c r="AL3" s="14"/>
      <c r="AM3" s="14"/>
      <c r="AN3" s="14"/>
      <c r="AO3" s="26" t="s">
        <v>7</v>
      </c>
      <c r="AP3" s="13" t="s">
        <v>8</v>
      </c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27"/>
      <c r="BC3"/>
      <c r="BD3" s="14"/>
      <c r="BE3" s="14"/>
      <c r="BF3" s="14"/>
      <c r="BG3" s="26" t="s">
        <v>7</v>
      </c>
      <c r="BH3" s="13" t="s">
        <v>8</v>
      </c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27"/>
      <c r="BU3"/>
      <c r="BV3" s="26" t="s">
        <v>7</v>
      </c>
      <c r="BW3" s="14" t="s">
        <v>8</v>
      </c>
      <c r="BX3" s="14"/>
      <c r="BY3" s="14"/>
      <c r="BZ3" s="27"/>
      <c r="CA3" s="15" t="s">
        <v>9</v>
      </c>
      <c r="CD3" s="38"/>
      <c r="CE3" s="39"/>
      <c r="CF3" s="42" t="s">
        <v>103</v>
      </c>
      <c r="CG3" s="39"/>
      <c r="CH3" s="40"/>
      <c r="CJ3" s="47"/>
      <c r="CK3" s="48"/>
      <c r="CL3" s="49" t="s">
        <v>104</v>
      </c>
      <c r="CM3" s="48"/>
      <c r="CN3" s="50"/>
    </row>
    <row r="4" spans="1:92" s="10" customFormat="1" ht="33" customHeight="1" x14ac:dyDescent="0.25">
      <c r="A4" s="18"/>
      <c r="B4" s="96"/>
      <c r="C4" s="96"/>
      <c r="D4" s="96"/>
      <c r="E4" s="28" t="s">
        <v>10</v>
      </c>
      <c r="F4" s="9" t="s">
        <v>11</v>
      </c>
      <c r="G4" s="9" t="s">
        <v>12</v>
      </c>
      <c r="H4" s="9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8" t="s">
        <v>18</v>
      </c>
      <c r="N4" s="9" t="s">
        <v>19</v>
      </c>
      <c r="O4" s="9" t="s">
        <v>20</v>
      </c>
      <c r="P4" s="9" t="s">
        <v>21</v>
      </c>
      <c r="Q4" s="8" t="s">
        <v>22</v>
      </c>
      <c r="R4" s="29" t="s">
        <v>23</v>
      </c>
      <c r="S4"/>
      <c r="T4"/>
      <c r="U4"/>
      <c r="V4"/>
      <c r="W4" s="28" t="s">
        <v>10</v>
      </c>
      <c r="X4" s="9" t="s">
        <v>11</v>
      </c>
      <c r="Y4" s="9" t="s">
        <v>12</v>
      </c>
      <c r="Z4" s="9" t="s">
        <v>13</v>
      </c>
      <c r="AA4" s="8" t="s">
        <v>14</v>
      </c>
      <c r="AB4" s="9" t="s">
        <v>15</v>
      </c>
      <c r="AC4" s="9" t="s">
        <v>16</v>
      </c>
      <c r="AD4" s="9" t="s">
        <v>17</v>
      </c>
      <c r="AE4" s="8" t="s">
        <v>18</v>
      </c>
      <c r="AF4" s="9" t="s">
        <v>19</v>
      </c>
      <c r="AG4" s="9" t="s">
        <v>20</v>
      </c>
      <c r="AH4" s="9" t="s">
        <v>21</v>
      </c>
      <c r="AI4" s="8" t="s">
        <v>22</v>
      </c>
      <c r="AJ4" s="29" t="s">
        <v>23</v>
      </c>
      <c r="AK4"/>
      <c r="AL4" s="96"/>
      <c r="AM4" s="96"/>
      <c r="AN4" s="96"/>
      <c r="AO4" s="28" t="s">
        <v>10</v>
      </c>
      <c r="AP4" s="9" t="s">
        <v>11</v>
      </c>
      <c r="AQ4" s="9" t="s">
        <v>12</v>
      </c>
      <c r="AR4" s="9" t="s">
        <v>13</v>
      </c>
      <c r="AS4" s="8" t="s">
        <v>14</v>
      </c>
      <c r="AT4" s="9" t="s">
        <v>15</v>
      </c>
      <c r="AU4" s="9" t="s">
        <v>16</v>
      </c>
      <c r="AV4" s="9" t="s">
        <v>17</v>
      </c>
      <c r="AW4" s="8" t="s">
        <v>18</v>
      </c>
      <c r="AX4" s="9" t="s">
        <v>19</v>
      </c>
      <c r="AY4" s="9" t="s">
        <v>20</v>
      </c>
      <c r="AZ4" s="9" t="s">
        <v>21</v>
      </c>
      <c r="BA4" s="8" t="s">
        <v>22</v>
      </c>
      <c r="BB4" s="29" t="s">
        <v>23</v>
      </c>
      <c r="BC4"/>
      <c r="BD4" s="96"/>
      <c r="BE4" s="96"/>
      <c r="BF4" s="96"/>
      <c r="BG4" s="28" t="s">
        <v>10</v>
      </c>
      <c r="BH4" s="9" t="s">
        <v>11</v>
      </c>
      <c r="BI4" s="9" t="s">
        <v>12</v>
      </c>
      <c r="BJ4" s="9" t="s">
        <v>13</v>
      </c>
      <c r="BK4" s="8" t="s">
        <v>14</v>
      </c>
      <c r="BL4" s="9" t="s">
        <v>15</v>
      </c>
      <c r="BM4" s="9" t="s">
        <v>16</v>
      </c>
      <c r="BN4" s="9" t="s">
        <v>17</v>
      </c>
      <c r="BO4" s="8" t="s">
        <v>18</v>
      </c>
      <c r="BP4" s="9" t="s">
        <v>19</v>
      </c>
      <c r="BQ4" s="9" t="s">
        <v>20</v>
      </c>
      <c r="BR4" s="9" t="s">
        <v>21</v>
      </c>
      <c r="BS4" s="8" t="s">
        <v>22</v>
      </c>
      <c r="BT4" s="29" t="s">
        <v>23</v>
      </c>
      <c r="BU4"/>
      <c r="BV4" s="28" t="s">
        <v>10</v>
      </c>
      <c r="BW4" s="8" t="s">
        <v>24</v>
      </c>
      <c r="BX4" s="9" t="s">
        <v>25</v>
      </c>
      <c r="BY4" s="9" t="s">
        <v>26</v>
      </c>
      <c r="BZ4" s="29" t="s">
        <v>23</v>
      </c>
      <c r="CA4" s="23"/>
      <c r="CD4" s="41" t="s">
        <v>0</v>
      </c>
      <c r="CE4" s="43" t="s">
        <v>1</v>
      </c>
      <c r="CF4" s="43" t="s">
        <v>2</v>
      </c>
      <c r="CG4" s="43" t="s">
        <v>3</v>
      </c>
      <c r="CH4" s="44" t="s">
        <v>102</v>
      </c>
      <c r="CJ4" s="51" t="s">
        <v>0</v>
      </c>
      <c r="CK4" s="52" t="s">
        <v>1</v>
      </c>
      <c r="CL4" s="52" t="s">
        <v>2</v>
      </c>
      <c r="CM4" s="52" t="s">
        <v>3</v>
      </c>
      <c r="CN4" s="53" t="s">
        <v>102</v>
      </c>
    </row>
    <row r="5" spans="1:92" x14ac:dyDescent="0.25">
      <c r="A5" s="19" t="s">
        <v>27</v>
      </c>
      <c r="B5" s="97"/>
      <c r="C5" s="97"/>
      <c r="D5" s="97"/>
      <c r="E5" s="30"/>
      <c r="F5" s="3">
        <v>0</v>
      </c>
      <c r="G5" s="3">
        <v>0</v>
      </c>
      <c r="H5" s="3">
        <v>0</v>
      </c>
      <c r="I5" s="3"/>
      <c r="J5" s="3"/>
      <c r="K5" s="3"/>
      <c r="L5" s="3"/>
      <c r="M5" s="3"/>
      <c r="N5" s="3"/>
      <c r="O5" s="3"/>
      <c r="P5" s="3"/>
      <c r="Q5" s="3"/>
      <c r="R5" s="31">
        <f>SUM(E5:Q5)</f>
        <v>0</v>
      </c>
      <c r="W5" s="30"/>
      <c r="X5" s="3">
        <v>0</v>
      </c>
      <c r="Y5" s="3">
        <v>0</v>
      </c>
      <c r="Z5" s="3">
        <v>0</v>
      </c>
      <c r="AA5" s="3"/>
      <c r="AB5" s="3"/>
      <c r="AC5" s="3"/>
      <c r="AD5" s="3"/>
      <c r="AE5" s="3"/>
      <c r="AF5" s="3"/>
      <c r="AG5" s="3"/>
      <c r="AH5" s="3"/>
      <c r="AI5" s="3"/>
      <c r="AJ5" s="31">
        <f>SUM(W5:AI5)</f>
        <v>0</v>
      </c>
      <c r="AL5" s="101"/>
      <c r="AM5" s="101"/>
      <c r="AN5" s="101"/>
      <c r="AO5" s="30"/>
      <c r="AP5" s="3">
        <v>0</v>
      </c>
      <c r="AQ5" s="3">
        <v>0</v>
      </c>
      <c r="AR5" s="3">
        <v>0</v>
      </c>
      <c r="AS5" s="3"/>
      <c r="AT5" s="3"/>
      <c r="AU5" s="3"/>
      <c r="AV5" s="3"/>
      <c r="AW5" s="3"/>
      <c r="AX5" s="3"/>
      <c r="AY5" s="3"/>
      <c r="AZ5" s="3"/>
      <c r="BA5" s="3"/>
      <c r="BB5" s="31">
        <f>SUM(AO5:BA5)</f>
        <v>0</v>
      </c>
      <c r="BD5" s="101"/>
      <c r="BE5" s="101"/>
      <c r="BF5" s="101"/>
      <c r="BG5" s="30"/>
      <c r="BH5" s="3">
        <v>0</v>
      </c>
      <c r="BI5" s="3">
        <v>0</v>
      </c>
      <c r="BJ5" s="3">
        <v>0</v>
      </c>
      <c r="BK5" s="3"/>
      <c r="BL5" s="3"/>
      <c r="BM5" s="3"/>
      <c r="BN5" s="3"/>
      <c r="BO5" s="3"/>
      <c r="BP5" s="3"/>
      <c r="BQ5" s="3"/>
      <c r="BR5" s="3"/>
      <c r="BS5" s="3"/>
      <c r="BT5" s="31">
        <f>SUM(BG5:BS5)</f>
        <v>0</v>
      </c>
      <c r="BV5" s="30">
        <f>E5+W5+AO5+BG5+BS7</f>
        <v>0</v>
      </c>
      <c r="BW5" s="3">
        <f>I5+AA5+AS5+BK5</f>
        <v>0</v>
      </c>
      <c r="BX5" s="3">
        <f>M5+AE5+AW5+BO5</f>
        <v>0</v>
      </c>
      <c r="BY5" s="3">
        <f t="shared" ref="BY5:BZ7" si="0">Q5+AI5+BA5+BS5</f>
        <v>0</v>
      </c>
      <c r="BZ5" s="31">
        <f t="shared" si="0"/>
        <v>0</v>
      </c>
      <c r="CA5" s="36"/>
      <c r="CC5" s="19" t="s">
        <v>27</v>
      </c>
      <c r="CD5" s="45"/>
      <c r="CE5" s="5"/>
      <c r="CF5" s="5"/>
      <c r="CG5" s="5"/>
      <c r="CH5" s="46">
        <f>SUM(CD5:CG5)</f>
        <v>0</v>
      </c>
      <c r="CJ5" s="45">
        <f>E5-CD5</f>
        <v>0</v>
      </c>
      <c r="CK5" s="5">
        <f>W5-CE5</f>
        <v>0</v>
      </c>
      <c r="CL5" s="5">
        <f>AO5-CF5</f>
        <v>0</v>
      </c>
      <c r="CM5" s="5">
        <f>BV5-CG5</f>
        <v>0</v>
      </c>
      <c r="CN5" s="46">
        <f>SUM(CJ5:CM5)</f>
        <v>0</v>
      </c>
    </row>
    <row r="6" spans="1:92" x14ac:dyDescent="0.25">
      <c r="A6" s="19" t="s">
        <v>28</v>
      </c>
      <c r="B6" s="97"/>
      <c r="C6" s="97"/>
      <c r="D6" s="97"/>
      <c r="E6" s="30"/>
      <c r="F6" s="3">
        <v>0</v>
      </c>
      <c r="G6" s="3">
        <v>0</v>
      </c>
      <c r="H6" s="3">
        <v>0</v>
      </c>
      <c r="I6" s="3"/>
      <c r="J6" s="3"/>
      <c r="K6" s="3"/>
      <c r="L6" s="3"/>
      <c r="M6" s="3"/>
      <c r="N6" s="3"/>
      <c r="O6" s="3"/>
      <c r="P6" s="3"/>
      <c r="Q6" s="3"/>
      <c r="R6" s="31">
        <f t="shared" ref="R6:R7" si="1">SUM(E6:Q6)</f>
        <v>0</v>
      </c>
      <c r="W6" s="30"/>
      <c r="X6" s="3">
        <v>0</v>
      </c>
      <c r="Y6" s="3">
        <v>0</v>
      </c>
      <c r="Z6" s="3">
        <v>0</v>
      </c>
      <c r="AA6" s="3"/>
      <c r="AB6" s="3"/>
      <c r="AC6" s="3"/>
      <c r="AD6" s="3"/>
      <c r="AE6" s="3"/>
      <c r="AF6" s="3"/>
      <c r="AG6" s="3"/>
      <c r="AH6" s="3"/>
      <c r="AI6" s="3"/>
      <c r="AJ6" s="31">
        <f t="shared" ref="AJ6:AJ7" si="2">SUM(W6:AI6)</f>
        <v>0</v>
      </c>
      <c r="AL6" s="101"/>
      <c r="AM6" s="101"/>
      <c r="AN6" s="101"/>
      <c r="AO6" s="30"/>
      <c r="AP6" s="3">
        <v>0</v>
      </c>
      <c r="AQ6" s="3">
        <v>0</v>
      </c>
      <c r="AR6" s="3">
        <v>0</v>
      </c>
      <c r="AS6" s="3"/>
      <c r="AT6" s="3"/>
      <c r="AU6" s="3"/>
      <c r="AV6" s="3"/>
      <c r="AW6" s="3"/>
      <c r="AX6" s="3"/>
      <c r="AY6" s="3"/>
      <c r="AZ6" s="3"/>
      <c r="BA6" s="3"/>
      <c r="BB6" s="31">
        <f t="shared" ref="BB6:BB7" si="3">SUM(AO6:BA6)</f>
        <v>0</v>
      </c>
      <c r="BD6" s="101"/>
      <c r="BE6" s="101"/>
      <c r="BF6" s="101"/>
      <c r="BG6" s="30"/>
      <c r="BH6" s="3">
        <v>0</v>
      </c>
      <c r="BI6" s="3">
        <v>0</v>
      </c>
      <c r="BJ6" s="3">
        <v>0</v>
      </c>
      <c r="BK6" s="3"/>
      <c r="BL6" s="3"/>
      <c r="BM6" s="3"/>
      <c r="BN6" s="3"/>
      <c r="BO6" s="3"/>
      <c r="BP6" s="3"/>
      <c r="BQ6" s="3"/>
      <c r="BR6" s="3"/>
      <c r="BS6" s="3"/>
      <c r="BT6" s="31">
        <f t="shared" ref="BT6:BT7" si="4">SUM(BG6:BS6)</f>
        <v>0</v>
      </c>
      <c r="BV6" s="30">
        <f t="shared" ref="BV6:BV68" si="5">SUM(E6,W6,AO6,BG6)</f>
        <v>0</v>
      </c>
      <c r="BW6" s="3">
        <f>I6+AA6+AS6+BK6</f>
        <v>0</v>
      </c>
      <c r="BX6" s="3">
        <f t="shared" ref="BX6:BX7" si="6">M6+AE6+AW6+BO6</f>
        <v>0</v>
      </c>
      <c r="BY6" s="3">
        <f t="shared" si="0"/>
        <v>0</v>
      </c>
      <c r="BZ6" s="31">
        <f t="shared" si="0"/>
        <v>0</v>
      </c>
      <c r="CA6" s="36"/>
      <c r="CC6" s="19" t="s">
        <v>28</v>
      </c>
      <c r="CD6" s="45"/>
      <c r="CE6" s="5"/>
      <c r="CF6" s="5"/>
      <c r="CG6" s="5"/>
      <c r="CH6" s="46">
        <f t="shared" ref="CH6:CH7" si="7">SUM(CD6:CG6)</f>
        <v>0</v>
      </c>
      <c r="CJ6" s="45">
        <f t="shared" ref="CJ6:CJ7" si="8">E6-CD6</f>
        <v>0</v>
      </c>
      <c r="CK6" s="5">
        <f t="shared" ref="CK6:CK7" si="9">W6-CE6</f>
        <v>0</v>
      </c>
      <c r="CL6" s="5">
        <f t="shared" ref="CL6:CL7" si="10">AO6-CF6</f>
        <v>0</v>
      </c>
      <c r="CM6" s="5">
        <f t="shared" ref="CM6:CM7" si="11">BV6-CG6</f>
        <v>0</v>
      </c>
      <c r="CN6" s="46">
        <f>SUM(CJ6:CM6)</f>
        <v>0</v>
      </c>
    </row>
    <row r="7" spans="1:92" x14ac:dyDescent="0.25">
      <c r="A7" s="19" t="s">
        <v>29</v>
      </c>
      <c r="B7" s="97"/>
      <c r="C7" s="97"/>
      <c r="D7" s="97"/>
      <c r="E7" s="30"/>
      <c r="F7" s="3">
        <v>0</v>
      </c>
      <c r="G7" s="3">
        <v>0</v>
      </c>
      <c r="H7" s="3">
        <v>0</v>
      </c>
      <c r="I7" s="3"/>
      <c r="J7" s="3"/>
      <c r="K7" s="3"/>
      <c r="L7" s="3"/>
      <c r="M7" s="3"/>
      <c r="N7" s="3"/>
      <c r="O7" s="3"/>
      <c r="P7" s="3"/>
      <c r="Q7" s="3"/>
      <c r="R7" s="31">
        <f t="shared" si="1"/>
        <v>0</v>
      </c>
      <c r="W7" s="30"/>
      <c r="X7" s="3">
        <v>0</v>
      </c>
      <c r="Y7" s="3">
        <v>0</v>
      </c>
      <c r="Z7" s="3">
        <v>0</v>
      </c>
      <c r="AA7" s="3"/>
      <c r="AB7" s="3"/>
      <c r="AC7" s="3"/>
      <c r="AD7" s="3"/>
      <c r="AE7" s="3"/>
      <c r="AF7" s="3"/>
      <c r="AG7" s="3"/>
      <c r="AH7" s="3"/>
      <c r="AI7" s="3"/>
      <c r="AJ7" s="31">
        <f t="shared" si="2"/>
        <v>0</v>
      </c>
      <c r="AL7" s="101"/>
      <c r="AM7" s="101"/>
      <c r="AN7" s="101"/>
      <c r="AO7" s="30"/>
      <c r="AP7" s="3">
        <v>0</v>
      </c>
      <c r="AQ7" s="3">
        <v>0</v>
      </c>
      <c r="AR7" s="3">
        <v>0</v>
      </c>
      <c r="AS7" s="3"/>
      <c r="AT7" s="3"/>
      <c r="AU7" s="3"/>
      <c r="AV7" s="3"/>
      <c r="AW7" s="3"/>
      <c r="AX7" s="3"/>
      <c r="AY7" s="3"/>
      <c r="AZ7" s="3"/>
      <c r="BA7" s="3"/>
      <c r="BB7" s="31">
        <f t="shared" si="3"/>
        <v>0</v>
      </c>
      <c r="BD7" s="101"/>
      <c r="BE7" s="101"/>
      <c r="BF7" s="101"/>
      <c r="BG7" s="30"/>
      <c r="BH7" s="3">
        <v>0</v>
      </c>
      <c r="BI7" s="3">
        <v>0</v>
      </c>
      <c r="BJ7" s="3">
        <v>0</v>
      </c>
      <c r="BK7" s="3"/>
      <c r="BL7" s="3"/>
      <c r="BM7" s="3"/>
      <c r="BN7" s="3"/>
      <c r="BO7" s="3"/>
      <c r="BP7" s="3"/>
      <c r="BQ7" s="3"/>
      <c r="BR7" s="3"/>
      <c r="BS7" s="3"/>
      <c r="BT7" s="31">
        <f t="shared" si="4"/>
        <v>0</v>
      </c>
      <c r="BV7" s="30">
        <f t="shared" si="5"/>
        <v>0</v>
      </c>
      <c r="BW7" s="3">
        <f>I7+AA7+AS7+BK7</f>
        <v>0</v>
      </c>
      <c r="BX7" s="3">
        <f t="shared" si="6"/>
        <v>0</v>
      </c>
      <c r="BY7" s="3">
        <f t="shared" si="0"/>
        <v>0</v>
      </c>
      <c r="BZ7" s="31">
        <f t="shared" si="0"/>
        <v>0</v>
      </c>
      <c r="CA7" s="36"/>
      <c r="CC7" s="19" t="s">
        <v>29</v>
      </c>
      <c r="CD7" s="45"/>
      <c r="CE7" s="5"/>
      <c r="CF7" s="5"/>
      <c r="CG7" s="5"/>
      <c r="CH7" s="46">
        <f t="shared" si="7"/>
        <v>0</v>
      </c>
      <c r="CJ7" s="45">
        <f t="shared" si="8"/>
        <v>0</v>
      </c>
      <c r="CK7" s="5">
        <f t="shared" si="9"/>
        <v>0</v>
      </c>
      <c r="CL7" s="5">
        <f t="shared" si="10"/>
        <v>0</v>
      </c>
      <c r="CM7" s="5">
        <f t="shared" si="11"/>
        <v>0</v>
      </c>
      <c r="CN7" s="46">
        <f t="shared" ref="CN7" si="12">SUM(CJ7:CM7)</f>
        <v>0</v>
      </c>
    </row>
    <row r="8" spans="1:92" x14ac:dyDescent="0.25">
      <c r="A8" s="20" t="s">
        <v>30</v>
      </c>
      <c r="B8" s="98"/>
      <c r="C8" s="98"/>
      <c r="D8" s="98"/>
      <c r="E8" s="32">
        <f t="shared" ref="E8" si="13">SUM(E5:E7)</f>
        <v>0</v>
      </c>
      <c r="F8" s="4">
        <v>0</v>
      </c>
      <c r="G8" s="4">
        <v>0</v>
      </c>
      <c r="H8" s="4">
        <v>0</v>
      </c>
      <c r="I8" s="4">
        <f t="shared" ref="I8:BJ8" si="14">SUM(I5:I7)</f>
        <v>0</v>
      </c>
      <c r="J8" s="4">
        <f t="shared" si="14"/>
        <v>0</v>
      </c>
      <c r="K8" s="4">
        <f t="shared" si="14"/>
        <v>0</v>
      </c>
      <c r="L8" s="4">
        <f t="shared" si="14"/>
        <v>0</v>
      </c>
      <c r="M8" s="4">
        <f t="shared" si="14"/>
        <v>0</v>
      </c>
      <c r="N8" s="4">
        <f t="shared" si="14"/>
        <v>0</v>
      </c>
      <c r="O8" s="4">
        <f t="shared" si="14"/>
        <v>0</v>
      </c>
      <c r="P8" s="4">
        <f t="shared" si="14"/>
        <v>0</v>
      </c>
      <c r="Q8" s="4">
        <f t="shared" si="14"/>
        <v>0</v>
      </c>
      <c r="R8" s="31">
        <f t="shared" si="14"/>
        <v>0</v>
      </c>
      <c r="W8" s="32">
        <f t="shared" si="14"/>
        <v>0</v>
      </c>
      <c r="X8" s="4">
        <f t="shared" si="14"/>
        <v>0</v>
      </c>
      <c r="Y8" s="4">
        <f t="shared" si="14"/>
        <v>0</v>
      </c>
      <c r="Z8" s="4">
        <f t="shared" si="14"/>
        <v>0</v>
      </c>
      <c r="AA8" s="4">
        <f t="shared" ref="AA8" si="15">SUM(AA5:AA7)</f>
        <v>0</v>
      </c>
      <c r="AB8" s="4">
        <f t="shared" ref="AB8" si="16">SUM(AB5:AB7)</f>
        <v>0</v>
      </c>
      <c r="AC8" s="4">
        <f t="shared" ref="AC8" si="17">SUM(AC5:AC7)</f>
        <v>0</v>
      </c>
      <c r="AD8" s="4">
        <f t="shared" ref="AD8" si="18">SUM(AD5:AD7)</f>
        <v>0</v>
      </c>
      <c r="AE8" s="4">
        <f t="shared" ref="AE8" si="19">SUM(AE5:AE7)</f>
        <v>0</v>
      </c>
      <c r="AF8" s="4">
        <f t="shared" ref="AF8" si="20">SUM(AF5:AF7)</f>
        <v>0</v>
      </c>
      <c r="AG8" s="4">
        <f t="shared" ref="AG8" si="21">SUM(AG5:AG7)</f>
        <v>0</v>
      </c>
      <c r="AH8" s="4">
        <f t="shared" ref="AH8" si="22">SUM(AH5:AH7)</f>
        <v>0</v>
      </c>
      <c r="AI8" s="4">
        <f t="shared" ref="AI8" si="23">SUM(AI5:AI7)</f>
        <v>0</v>
      </c>
      <c r="AJ8" s="31">
        <f t="shared" ref="AJ8" si="24">SUM(AJ5:AJ7)</f>
        <v>0</v>
      </c>
      <c r="AL8" s="101"/>
      <c r="AM8" s="101"/>
      <c r="AN8" s="101"/>
      <c r="AO8" s="32">
        <f t="shared" si="14"/>
        <v>0</v>
      </c>
      <c r="AP8" s="4">
        <f t="shared" si="14"/>
        <v>0</v>
      </c>
      <c r="AQ8" s="4">
        <f t="shared" si="14"/>
        <v>0</v>
      </c>
      <c r="AR8" s="4">
        <f t="shared" si="14"/>
        <v>0</v>
      </c>
      <c r="AS8" s="4">
        <f t="shared" ref="AS8" si="25">SUM(AS5:AS7)</f>
        <v>0</v>
      </c>
      <c r="AT8" s="4">
        <f t="shared" ref="AT8" si="26">SUM(AT5:AT7)</f>
        <v>0</v>
      </c>
      <c r="AU8" s="4">
        <f t="shared" ref="AU8" si="27">SUM(AU5:AU7)</f>
        <v>0</v>
      </c>
      <c r="AV8" s="4">
        <f t="shared" ref="AV8" si="28">SUM(AV5:AV7)</f>
        <v>0</v>
      </c>
      <c r="AW8" s="4">
        <f t="shared" ref="AW8" si="29">SUM(AW5:AW7)</f>
        <v>0</v>
      </c>
      <c r="AX8" s="4">
        <f t="shared" ref="AX8" si="30">SUM(AX5:AX7)</f>
        <v>0</v>
      </c>
      <c r="AY8" s="4">
        <f t="shared" ref="AY8" si="31">SUM(AY5:AY7)</f>
        <v>0</v>
      </c>
      <c r="AZ8" s="4">
        <f t="shared" ref="AZ8" si="32">SUM(AZ5:AZ7)</f>
        <v>0</v>
      </c>
      <c r="BA8" s="4">
        <f t="shared" ref="BA8" si="33">SUM(BA5:BA7)</f>
        <v>0</v>
      </c>
      <c r="BB8" s="31">
        <f t="shared" ref="BB8" si="34">SUM(BB5:BB7)</f>
        <v>0</v>
      </c>
      <c r="BD8" s="101"/>
      <c r="BE8" s="101"/>
      <c r="BF8" s="101"/>
      <c r="BG8" s="32">
        <f t="shared" si="14"/>
        <v>0</v>
      </c>
      <c r="BH8" s="4">
        <f t="shared" si="14"/>
        <v>0</v>
      </c>
      <c r="BI8" s="4">
        <f t="shared" si="14"/>
        <v>0</v>
      </c>
      <c r="BJ8" s="4">
        <f t="shared" si="14"/>
        <v>0</v>
      </c>
      <c r="BK8" s="4">
        <f t="shared" ref="BK8" si="35">SUM(BK5:BK7)</f>
        <v>0</v>
      </c>
      <c r="BL8" s="4">
        <f t="shared" ref="BL8" si="36">SUM(BL5:BL7)</f>
        <v>0</v>
      </c>
      <c r="BM8" s="4">
        <f t="shared" ref="BM8" si="37">SUM(BM5:BM7)</f>
        <v>0</v>
      </c>
      <c r="BN8" s="4">
        <f t="shared" ref="BN8" si="38">SUM(BN5:BN7)</f>
        <v>0</v>
      </c>
      <c r="BO8" s="4">
        <f t="shared" ref="BO8" si="39">SUM(BO5:BO7)</f>
        <v>0</v>
      </c>
      <c r="BP8" s="4">
        <f t="shared" ref="BP8" si="40">SUM(BP5:BP7)</f>
        <v>0</v>
      </c>
      <c r="BQ8" s="4">
        <f t="shared" ref="BQ8" si="41">SUM(BQ5:BQ7)</f>
        <v>0</v>
      </c>
      <c r="BR8" s="4">
        <f t="shared" ref="BR8" si="42">SUM(BR5:BR7)</f>
        <v>0</v>
      </c>
      <c r="BS8" s="4">
        <f t="shared" ref="BS8" si="43">SUM(BS5:BS7)</f>
        <v>0</v>
      </c>
      <c r="BT8" s="31">
        <f t="shared" ref="BT8:BY8" si="44">SUM(BT5:BT7)</f>
        <v>0</v>
      </c>
      <c r="BV8" s="32">
        <f t="shared" si="44"/>
        <v>0</v>
      </c>
      <c r="BW8" s="4">
        <f t="shared" si="44"/>
        <v>0</v>
      </c>
      <c r="BX8" s="4">
        <f t="shared" si="44"/>
        <v>0</v>
      </c>
      <c r="BY8" s="4">
        <f t="shared" si="44"/>
        <v>0</v>
      </c>
      <c r="BZ8" s="31">
        <f t="shared" ref="BZ8:BZ29" si="45">R8+AJ8+BB8+BT8</f>
        <v>0</v>
      </c>
      <c r="CA8" s="37"/>
      <c r="CC8" s="20" t="s">
        <v>30</v>
      </c>
      <c r="CD8" s="32">
        <f t="shared" ref="CD8" si="46">SUM(CD5:CD7)</f>
        <v>0</v>
      </c>
      <c r="CE8" s="4">
        <f t="shared" ref="CE8" si="47">SUM(CE5:CE7)</f>
        <v>0</v>
      </c>
      <c r="CF8" s="4">
        <f t="shared" ref="CF8" si="48">SUM(CF5:CF7)</f>
        <v>0</v>
      </c>
      <c r="CG8" s="4">
        <f t="shared" ref="CG8" si="49">SUM(CG5:CG7)</f>
        <v>0</v>
      </c>
      <c r="CH8" s="31">
        <f t="shared" ref="CH8" si="50">SUM(CH5:CH7)</f>
        <v>0</v>
      </c>
      <c r="CJ8" s="32">
        <f t="shared" ref="CJ8" si="51">SUM(CJ5:CJ7)</f>
        <v>0</v>
      </c>
      <c r="CK8" s="4">
        <f t="shared" ref="CK8" si="52">SUM(CK5:CK7)</f>
        <v>0</v>
      </c>
      <c r="CL8" s="4">
        <f t="shared" ref="CL8" si="53">SUM(CL5:CL7)</f>
        <v>0</v>
      </c>
      <c r="CM8" s="4">
        <f t="shared" ref="CM8" si="54">SUM(CM5:CM7)</f>
        <v>0</v>
      </c>
      <c r="CN8" s="31">
        <f t="shared" ref="CN8" si="55">SUM(CN5:CN7)</f>
        <v>0</v>
      </c>
    </row>
    <row r="9" spans="1:92" x14ac:dyDescent="0.25">
      <c r="A9" s="19" t="s">
        <v>31</v>
      </c>
      <c r="B9" s="97"/>
      <c r="C9" s="97"/>
      <c r="D9" s="97"/>
      <c r="E9" s="30"/>
      <c r="F9" s="3">
        <v>0</v>
      </c>
      <c r="G9" s="3">
        <v>0</v>
      </c>
      <c r="H9" s="3">
        <v>0</v>
      </c>
      <c r="I9" s="3"/>
      <c r="J9" s="3"/>
      <c r="K9" s="3"/>
      <c r="L9" s="3"/>
      <c r="M9" s="3"/>
      <c r="N9" s="3"/>
      <c r="O9" s="3"/>
      <c r="P9" s="3"/>
      <c r="Q9" s="3"/>
      <c r="R9" s="31">
        <f t="shared" ref="R9:R29" si="56">SUM(E9:Q9)</f>
        <v>0</v>
      </c>
      <c r="W9" s="30"/>
      <c r="X9" s="3">
        <v>0</v>
      </c>
      <c r="Y9" s="3">
        <v>0</v>
      </c>
      <c r="Z9" s="3">
        <v>0</v>
      </c>
      <c r="AA9" s="3"/>
      <c r="AB9" s="3"/>
      <c r="AC9" s="3"/>
      <c r="AD9" s="3"/>
      <c r="AE9" s="3"/>
      <c r="AF9" s="3"/>
      <c r="AG9" s="3"/>
      <c r="AH9" s="3"/>
      <c r="AI9" s="3"/>
      <c r="AJ9" s="31">
        <f t="shared" ref="AJ9:AJ29" si="57">SUM(W9:AI9)</f>
        <v>0</v>
      </c>
      <c r="AL9" s="101"/>
      <c r="AM9" s="101"/>
      <c r="AN9" s="101"/>
      <c r="AO9" s="30"/>
      <c r="AP9" s="3">
        <v>0</v>
      </c>
      <c r="AQ9" s="3">
        <v>0</v>
      </c>
      <c r="AR9" s="3">
        <v>0</v>
      </c>
      <c r="AS9" s="3"/>
      <c r="AT9" s="3"/>
      <c r="AU9" s="3"/>
      <c r="AV9" s="3"/>
      <c r="AW9" s="3"/>
      <c r="AX9" s="3"/>
      <c r="AY9" s="3"/>
      <c r="AZ9" s="3"/>
      <c r="BA9" s="3"/>
      <c r="BB9" s="31">
        <f t="shared" ref="BB9:BB29" si="58">SUM(AO9:BA9)</f>
        <v>0</v>
      </c>
      <c r="BD9" s="101"/>
      <c r="BE9" s="101"/>
      <c r="BF9" s="101"/>
      <c r="BG9" s="30"/>
      <c r="BH9" s="3">
        <v>0</v>
      </c>
      <c r="BI9" s="3">
        <v>0</v>
      </c>
      <c r="BJ9" s="3">
        <v>0</v>
      </c>
      <c r="BK9" s="3"/>
      <c r="BL9" s="3"/>
      <c r="BM9" s="3"/>
      <c r="BN9" s="3"/>
      <c r="BO9" s="3"/>
      <c r="BP9" s="3"/>
      <c r="BQ9" s="3"/>
      <c r="BR9" s="3"/>
      <c r="BS9" s="3"/>
      <c r="BT9" s="31">
        <f t="shared" ref="BT9:BT29" si="59">SUM(BG9:BS9)</f>
        <v>0</v>
      </c>
      <c r="BV9" s="30">
        <f t="shared" si="5"/>
        <v>0</v>
      </c>
      <c r="BW9" s="3">
        <f>I9+AA9+AS9+BK9</f>
        <v>0</v>
      </c>
      <c r="BX9" s="3">
        <f t="shared" ref="BX9:BX29" si="60">M9+AE9+AW9+BO9</f>
        <v>0</v>
      </c>
      <c r="BY9" s="3">
        <f t="shared" ref="BY9:BY29" si="61">Q9+AI9+BA9+BS9</f>
        <v>0</v>
      </c>
      <c r="BZ9" s="31">
        <f t="shared" si="45"/>
        <v>0</v>
      </c>
      <c r="CA9" s="36"/>
      <c r="CC9" s="19" t="s">
        <v>31</v>
      </c>
      <c r="CD9" s="45"/>
      <c r="CE9" s="5"/>
      <c r="CF9" s="5"/>
      <c r="CG9" s="5"/>
      <c r="CH9" s="46">
        <f t="shared" ref="CH9:CH29" si="62">SUM(CD9:CG9)</f>
        <v>0</v>
      </c>
      <c r="CJ9" s="45">
        <f t="shared" ref="CJ9:CJ29" si="63">E9-CD9</f>
        <v>0</v>
      </c>
      <c r="CK9" s="5">
        <f t="shared" ref="CK9:CK29" si="64">W9-CE9</f>
        <v>0</v>
      </c>
      <c r="CL9" s="5">
        <f t="shared" ref="CL9:CL29" si="65">AO9-CF9</f>
        <v>0</v>
      </c>
      <c r="CM9" s="5">
        <f t="shared" ref="CM9:CM29" si="66">BV9-CG9</f>
        <v>0</v>
      </c>
      <c r="CN9" s="46">
        <f t="shared" ref="CN9:CN29" si="67">SUM(CJ9:CM9)</f>
        <v>0</v>
      </c>
    </row>
    <row r="10" spans="1:92" x14ac:dyDescent="0.25">
      <c r="A10" s="19" t="s">
        <v>32</v>
      </c>
      <c r="B10" s="97"/>
      <c r="C10" s="97"/>
      <c r="D10" s="97"/>
      <c r="E10" s="30"/>
      <c r="F10" s="3">
        <v>0</v>
      </c>
      <c r="G10" s="3">
        <v>0</v>
      </c>
      <c r="H10" s="3">
        <v>0</v>
      </c>
      <c r="I10" s="3"/>
      <c r="J10" s="3"/>
      <c r="K10" s="3"/>
      <c r="L10" s="3"/>
      <c r="M10" s="3"/>
      <c r="N10" s="3"/>
      <c r="O10" s="3"/>
      <c r="P10" s="3"/>
      <c r="Q10" s="3"/>
      <c r="R10" s="31">
        <f t="shared" si="56"/>
        <v>0</v>
      </c>
      <c r="W10" s="30"/>
      <c r="X10" s="3">
        <v>0</v>
      </c>
      <c r="Y10" s="3">
        <v>0</v>
      </c>
      <c r="Z10" s="3">
        <v>0</v>
      </c>
      <c r="AA10" s="3"/>
      <c r="AB10" s="3"/>
      <c r="AC10" s="3"/>
      <c r="AD10" s="3"/>
      <c r="AE10" s="3"/>
      <c r="AF10" s="3"/>
      <c r="AG10" s="3"/>
      <c r="AH10" s="3"/>
      <c r="AI10" s="3"/>
      <c r="AJ10" s="31">
        <f t="shared" si="57"/>
        <v>0</v>
      </c>
      <c r="AL10" s="101"/>
      <c r="AM10" s="101"/>
      <c r="AN10" s="101"/>
      <c r="AO10" s="30"/>
      <c r="AP10" s="3">
        <v>0</v>
      </c>
      <c r="AQ10" s="3">
        <v>0</v>
      </c>
      <c r="AR10" s="3">
        <v>0</v>
      </c>
      <c r="AS10" s="3"/>
      <c r="AT10" s="3"/>
      <c r="AU10" s="3"/>
      <c r="AV10" s="3"/>
      <c r="AW10" s="3"/>
      <c r="AX10" s="3"/>
      <c r="AY10" s="3"/>
      <c r="AZ10" s="3"/>
      <c r="BA10" s="3"/>
      <c r="BB10" s="31">
        <f t="shared" si="58"/>
        <v>0</v>
      </c>
      <c r="BD10" s="101"/>
      <c r="BE10" s="101"/>
      <c r="BF10" s="101"/>
      <c r="BG10" s="30"/>
      <c r="BH10" s="3">
        <v>0</v>
      </c>
      <c r="BI10" s="3">
        <v>0</v>
      </c>
      <c r="BJ10" s="3">
        <v>0</v>
      </c>
      <c r="BK10" s="3"/>
      <c r="BL10" s="3"/>
      <c r="BM10" s="3"/>
      <c r="BN10" s="3"/>
      <c r="BO10" s="3"/>
      <c r="BP10" s="3"/>
      <c r="BQ10" s="3"/>
      <c r="BR10" s="3"/>
      <c r="BS10" s="3"/>
      <c r="BT10" s="31">
        <f t="shared" si="59"/>
        <v>0</v>
      </c>
      <c r="BV10" s="30">
        <f t="shared" si="5"/>
        <v>0</v>
      </c>
      <c r="BW10" s="3">
        <f t="shared" ref="BW10:BW28" si="68">I10+AA10+AS10+BK10</f>
        <v>0</v>
      </c>
      <c r="BX10" s="3">
        <f t="shared" si="60"/>
        <v>0</v>
      </c>
      <c r="BY10" s="3">
        <f t="shared" si="61"/>
        <v>0</v>
      </c>
      <c r="BZ10" s="31">
        <f t="shared" si="45"/>
        <v>0</v>
      </c>
      <c r="CA10" s="36"/>
      <c r="CC10" s="19" t="s">
        <v>32</v>
      </c>
      <c r="CD10" s="45"/>
      <c r="CE10" s="5"/>
      <c r="CF10" s="5"/>
      <c r="CG10" s="5"/>
      <c r="CH10" s="46">
        <f t="shared" si="62"/>
        <v>0</v>
      </c>
      <c r="CJ10" s="45">
        <f t="shared" si="63"/>
        <v>0</v>
      </c>
      <c r="CK10" s="5">
        <f t="shared" si="64"/>
        <v>0</v>
      </c>
      <c r="CL10" s="5">
        <f t="shared" si="65"/>
        <v>0</v>
      </c>
      <c r="CM10" s="5">
        <f t="shared" si="66"/>
        <v>0</v>
      </c>
      <c r="CN10" s="46">
        <f t="shared" si="67"/>
        <v>0</v>
      </c>
    </row>
    <row r="11" spans="1:92" x14ac:dyDescent="0.25">
      <c r="A11" s="19" t="s">
        <v>33</v>
      </c>
      <c r="B11" s="97"/>
      <c r="C11" s="97"/>
      <c r="D11" s="97"/>
      <c r="E11" s="30"/>
      <c r="F11" s="3">
        <v>0</v>
      </c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/>
      <c r="R11" s="31">
        <f t="shared" si="56"/>
        <v>0</v>
      </c>
      <c r="W11" s="30"/>
      <c r="X11" s="3">
        <v>0</v>
      </c>
      <c r="Y11" s="3">
        <v>0</v>
      </c>
      <c r="Z11" s="3">
        <v>0</v>
      </c>
      <c r="AA11" s="3"/>
      <c r="AB11" s="3"/>
      <c r="AC11" s="3"/>
      <c r="AD11" s="3"/>
      <c r="AE11" s="3"/>
      <c r="AF11" s="3"/>
      <c r="AG11" s="3"/>
      <c r="AH11" s="3"/>
      <c r="AI11" s="3"/>
      <c r="AJ11" s="31">
        <f t="shared" si="57"/>
        <v>0</v>
      </c>
      <c r="AL11" s="101"/>
      <c r="AM11" s="101"/>
      <c r="AN11" s="101"/>
      <c r="AO11" s="30"/>
      <c r="AP11" s="3">
        <v>0</v>
      </c>
      <c r="AQ11" s="3">
        <v>0</v>
      </c>
      <c r="AR11" s="3">
        <v>0</v>
      </c>
      <c r="AS11" s="3"/>
      <c r="AT11" s="3"/>
      <c r="AU11" s="3"/>
      <c r="AV11" s="3"/>
      <c r="AW11" s="3"/>
      <c r="AX11" s="3"/>
      <c r="AY11" s="3"/>
      <c r="AZ11" s="3"/>
      <c r="BA11" s="3"/>
      <c r="BB11" s="31">
        <f t="shared" si="58"/>
        <v>0</v>
      </c>
      <c r="BD11" s="101"/>
      <c r="BE11" s="101"/>
      <c r="BF11" s="101"/>
      <c r="BG11" s="30"/>
      <c r="BH11" s="3">
        <v>0</v>
      </c>
      <c r="BI11" s="3">
        <v>0</v>
      </c>
      <c r="BJ11" s="3">
        <v>0</v>
      </c>
      <c r="BK11" s="3"/>
      <c r="BL11" s="3"/>
      <c r="BM11" s="3"/>
      <c r="BN11" s="3"/>
      <c r="BO11" s="3"/>
      <c r="BP11" s="3"/>
      <c r="BQ11" s="3"/>
      <c r="BR11" s="3"/>
      <c r="BS11" s="3"/>
      <c r="BT11" s="31">
        <f t="shared" si="59"/>
        <v>0</v>
      </c>
      <c r="BV11" s="30">
        <f t="shared" si="5"/>
        <v>0</v>
      </c>
      <c r="BW11" s="3">
        <f t="shared" si="68"/>
        <v>0</v>
      </c>
      <c r="BX11" s="3">
        <f t="shared" si="60"/>
        <v>0</v>
      </c>
      <c r="BY11" s="3">
        <f t="shared" si="61"/>
        <v>0</v>
      </c>
      <c r="BZ11" s="31">
        <f t="shared" si="45"/>
        <v>0</v>
      </c>
      <c r="CA11" s="36"/>
      <c r="CC11" s="19" t="s">
        <v>33</v>
      </c>
      <c r="CD11" s="45"/>
      <c r="CE11" s="5"/>
      <c r="CF11" s="5"/>
      <c r="CG11" s="5"/>
      <c r="CH11" s="46">
        <f t="shared" si="62"/>
        <v>0</v>
      </c>
      <c r="CJ11" s="45">
        <f t="shared" si="63"/>
        <v>0</v>
      </c>
      <c r="CK11" s="5">
        <f t="shared" si="64"/>
        <v>0</v>
      </c>
      <c r="CL11" s="5">
        <f t="shared" si="65"/>
        <v>0</v>
      </c>
      <c r="CM11" s="5">
        <f t="shared" si="66"/>
        <v>0</v>
      </c>
      <c r="CN11" s="46">
        <f t="shared" si="67"/>
        <v>0</v>
      </c>
    </row>
    <row r="12" spans="1:92" x14ac:dyDescent="0.25">
      <c r="A12" s="19" t="s">
        <v>34</v>
      </c>
      <c r="B12" s="97"/>
      <c r="C12" s="97"/>
      <c r="D12" s="97"/>
      <c r="E12" s="30"/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/>
      <c r="R12" s="31">
        <f t="shared" si="56"/>
        <v>0</v>
      </c>
      <c r="W12" s="30"/>
      <c r="X12" s="3">
        <v>0</v>
      </c>
      <c r="Y12" s="3">
        <v>0</v>
      </c>
      <c r="Z12" s="3">
        <v>0</v>
      </c>
      <c r="AA12" s="3"/>
      <c r="AB12" s="3"/>
      <c r="AC12" s="3"/>
      <c r="AD12" s="3"/>
      <c r="AE12" s="3"/>
      <c r="AF12" s="3"/>
      <c r="AG12" s="3"/>
      <c r="AH12" s="3"/>
      <c r="AI12" s="3"/>
      <c r="AJ12" s="31">
        <f t="shared" si="57"/>
        <v>0</v>
      </c>
      <c r="AL12" s="101"/>
      <c r="AM12" s="101"/>
      <c r="AN12" s="101"/>
      <c r="AO12" s="30"/>
      <c r="AP12" s="3">
        <v>0</v>
      </c>
      <c r="AQ12" s="3">
        <v>0</v>
      </c>
      <c r="AR12" s="3">
        <v>0</v>
      </c>
      <c r="AS12" s="3"/>
      <c r="AT12" s="3"/>
      <c r="AU12" s="3"/>
      <c r="AV12" s="3"/>
      <c r="AW12" s="3"/>
      <c r="AX12" s="3"/>
      <c r="AY12" s="3"/>
      <c r="AZ12" s="3"/>
      <c r="BA12" s="3"/>
      <c r="BB12" s="31">
        <f t="shared" si="58"/>
        <v>0</v>
      </c>
      <c r="BD12" s="101"/>
      <c r="BE12" s="101"/>
      <c r="BF12" s="101"/>
      <c r="BG12" s="30"/>
      <c r="BH12" s="3">
        <v>0</v>
      </c>
      <c r="BI12" s="3">
        <v>0</v>
      </c>
      <c r="BJ12" s="3">
        <v>0</v>
      </c>
      <c r="BK12" s="3"/>
      <c r="BL12" s="3"/>
      <c r="BM12" s="3"/>
      <c r="BN12" s="3"/>
      <c r="BO12" s="3"/>
      <c r="BP12" s="3"/>
      <c r="BQ12" s="3"/>
      <c r="BR12" s="3"/>
      <c r="BS12" s="3"/>
      <c r="BT12" s="31">
        <f t="shared" si="59"/>
        <v>0</v>
      </c>
      <c r="BV12" s="30">
        <f t="shared" si="5"/>
        <v>0</v>
      </c>
      <c r="BW12" s="3">
        <f t="shared" si="68"/>
        <v>0</v>
      </c>
      <c r="BX12" s="3">
        <f t="shared" si="60"/>
        <v>0</v>
      </c>
      <c r="BY12" s="3">
        <f t="shared" si="61"/>
        <v>0</v>
      </c>
      <c r="BZ12" s="31">
        <f t="shared" si="45"/>
        <v>0</v>
      </c>
      <c r="CA12" s="36"/>
      <c r="CC12" s="19" t="s">
        <v>34</v>
      </c>
      <c r="CD12" s="45"/>
      <c r="CE12" s="5"/>
      <c r="CF12" s="5"/>
      <c r="CG12" s="5"/>
      <c r="CH12" s="46">
        <f t="shared" si="62"/>
        <v>0</v>
      </c>
      <c r="CJ12" s="45">
        <f t="shared" si="63"/>
        <v>0</v>
      </c>
      <c r="CK12" s="5">
        <f t="shared" si="64"/>
        <v>0</v>
      </c>
      <c r="CL12" s="5">
        <f t="shared" si="65"/>
        <v>0</v>
      </c>
      <c r="CM12" s="5">
        <f t="shared" si="66"/>
        <v>0</v>
      </c>
      <c r="CN12" s="46">
        <f t="shared" si="67"/>
        <v>0</v>
      </c>
    </row>
    <row r="13" spans="1:92" x14ac:dyDescent="0.25">
      <c r="A13" s="19" t="s">
        <v>35</v>
      </c>
      <c r="B13" s="97"/>
      <c r="C13" s="97"/>
      <c r="D13" s="97"/>
      <c r="E13" s="30"/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/>
      <c r="N13" s="3"/>
      <c r="O13" s="3"/>
      <c r="P13" s="3"/>
      <c r="Q13" s="3"/>
      <c r="R13" s="31">
        <f t="shared" si="56"/>
        <v>0</v>
      </c>
      <c r="W13" s="30"/>
      <c r="X13" s="3">
        <v>0</v>
      </c>
      <c r="Y13" s="3">
        <v>0</v>
      </c>
      <c r="Z13" s="3">
        <v>0</v>
      </c>
      <c r="AA13" s="3"/>
      <c r="AB13" s="3"/>
      <c r="AC13" s="3"/>
      <c r="AD13" s="3"/>
      <c r="AE13" s="3"/>
      <c r="AF13" s="3"/>
      <c r="AG13" s="3"/>
      <c r="AH13" s="3"/>
      <c r="AI13" s="3"/>
      <c r="AJ13" s="31">
        <f t="shared" si="57"/>
        <v>0</v>
      </c>
      <c r="AL13" s="101"/>
      <c r="AM13" s="101"/>
      <c r="AN13" s="101"/>
      <c r="AO13" s="30"/>
      <c r="AP13" s="3">
        <v>0</v>
      </c>
      <c r="AQ13" s="3">
        <v>0</v>
      </c>
      <c r="AR13" s="3">
        <v>0</v>
      </c>
      <c r="AS13" s="3"/>
      <c r="AT13" s="3"/>
      <c r="AU13" s="3"/>
      <c r="AV13" s="3"/>
      <c r="AW13" s="3"/>
      <c r="AX13" s="3"/>
      <c r="AY13" s="3"/>
      <c r="AZ13" s="3"/>
      <c r="BA13" s="3"/>
      <c r="BB13" s="31">
        <f t="shared" si="58"/>
        <v>0</v>
      </c>
      <c r="BD13" s="101"/>
      <c r="BE13" s="101"/>
      <c r="BF13" s="101"/>
      <c r="BG13" s="30"/>
      <c r="BH13" s="3">
        <v>0</v>
      </c>
      <c r="BI13" s="3">
        <v>0</v>
      </c>
      <c r="BJ13" s="3">
        <v>0</v>
      </c>
      <c r="BK13" s="3"/>
      <c r="BL13" s="3"/>
      <c r="BM13" s="3"/>
      <c r="BN13" s="3"/>
      <c r="BO13" s="3"/>
      <c r="BP13" s="3"/>
      <c r="BQ13" s="3"/>
      <c r="BR13" s="3"/>
      <c r="BS13" s="3"/>
      <c r="BT13" s="31">
        <f t="shared" si="59"/>
        <v>0</v>
      </c>
      <c r="BV13" s="30">
        <f t="shared" si="5"/>
        <v>0</v>
      </c>
      <c r="BW13" s="3">
        <f t="shared" si="68"/>
        <v>0</v>
      </c>
      <c r="BX13" s="3">
        <f t="shared" si="60"/>
        <v>0</v>
      </c>
      <c r="BY13" s="3">
        <f t="shared" si="61"/>
        <v>0</v>
      </c>
      <c r="BZ13" s="31">
        <f t="shared" si="45"/>
        <v>0</v>
      </c>
      <c r="CA13" s="36"/>
      <c r="CC13" s="19" t="s">
        <v>35</v>
      </c>
      <c r="CD13" s="45"/>
      <c r="CE13" s="5"/>
      <c r="CF13" s="5"/>
      <c r="CG13" s="5"/>
      <c r="CH13" s="46">
        <f t="shared" si="62"/>
        <v>0</v>
      </c>
      <c r="CJ13" s="45">
        <f t="shared" si="63"/>
        <v>0</v>
      </c>
      <c r="CK13" s="5">
        <f t="shared" si="64"/>
        <v>0</v>
      </c>
      <c r="CL13" s="5">
        <f t="shared" si="65"/>
        <v>0</v>
      </c>
      <c r="CM13" s="5">
        <f t="shared" si="66"/>
        <v>0</v>
      </c>
      <c r="CN13" s="46">
        <f t="shared" si="67"/>
        <v>0</v>
      </c>
    </row>
    <row r="14" spans="1:92" x14ac:dyDescent="0.25">
      <c r="A14" s="19" t="s">
        <v>36</v>
      </c>
      <c r="B14" s="97"/>
      <c r="C14" s="97"/>
      <c r="D14" s="97"/>
      <c r="E14" s="30"/>
      <c r="F14" s="3">
        <v>0</v>
      </c>
      <c r="G14" s="3">
        <v>0</v>
      </c>
      <c r="H14" s="3">
        <v>0</v>
      </c>
      <c r="I14" s="3"/>
      <c r="J14" s="3"/>
      <c r="K14" s="3"/>
      <c r="L14" s="3"/>
      <c r="M14" s="3"/>
      <c r="N14" s="3"/>
      <c r="O14" s="3"/>
      <c r="P14" s="3"/>
      <c r="Q14" s="3"/>
      <c r="R14" s="31">
        <f t="shared" si="56"/>
        <v>0</v>
      </c>
      <c r="W14" s="30"/>
      <c r="X14" s="3">
        <v>0</v>
      </c>
      <c r="Y14" s="3">
        <v>0</v>
      </c>
      <c r="Z14" s="3"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1">
        <f t="shared" si="57"/>
        <v>0</v>
      </c>
      <c r="AL14" s="101"/>
      <c r="AM14" s="101"/>
      <c r="AN14" s="101"/>
      <c r="AO14" s="30"/>
      <c r="AP14" s="3">
        <v>0</v>
      </c>
      <c r="AQ14" s="3">
        <v>0</v>
      </c>
      <c r="AR14" s="3">
        <v>0</v>
      </c>
      <c r="AS14" s="3"/>
      <c r="AT14" s="3"/>
      <c r="AU14" s="3"/>
      <c r="AV14" s="3"/>
      <c r="AW14" s="3"/>
      <c r="AX14" s="3"/>
      <c r="AY14" s="3"/>
      <c r="AZ14" s="3"/>
      <c r="BA14" s="3"/>
      <c r="BB14" s="31">
        <f t="shared" si="58"/>
        <v>0</v>
      </c>
      <c r="BD14" s="101"/>
      <c r="BE14" s="101"/>
      <c r="BF14" s="101"/>
      <c r="BG14" s="30"/>
      <c r="BH14" s="3">
        <v>0</v>
      </c>
      <c r="BI14" s="3">
        <v>0</v>
      </c>
      <c r="BJ14" s="3">
        <v>0</v>
      </c>
      <c r="BK14" s="3"/>
      <c r="BL14" s="3"/>
      <c r="BM14" s="3"/>
      <c r="BN14" s="3"/>
      <c r="BO14" s="3"/>
      <c r="BP14" s="3"/>
      <c r="BQ14" s="3"/>
      <c r="BR14" s="3"/>
      <c r="BS14" s="3"/>
      <c r="BT14" s="31">
        <f t="shared" si="59"/>
        <v>0</v>
      </c>
      <c r="BV14" s="30">
        <f t="shared" si="5"/>
        <v>0</v>
      </c>
      <c r="BW14" s="3">
        <f t="shared" si="68"/>
        <v>0</v>
      </c>
      <c r="BX14" s="3">
        <f t="shared" si="60"/>
        <v>0</v>
      </c>
      <c r="BY14" s="3">
        <f t="shared" si="61"/>
        <v>0</v>
      </c>
      <c r="BZ14" s="31">
        <f t="shared" si="45"/>
        <v>0</v>
      </c>
      <c r="CA14" s="36"/>
      <c r="CC14" s="19" t="s">
        <v>36</v>
      </c>
      <c r="CD14" s="45"/>
      <c r="CE14" s="5"/>
      <c r="CF14" s="5"/>
      <c r="CG14" s="5"/>
      <c r="CH14" s="46">
        <f t="shared" si="62"/>
        <v>0</v>
      </c>
      <c r="CJ14" s="45">
        <f t="shared" si="63"/>
        <v>0</v>
      </c>
      <c r="CK14" s="5">
        <f t="shared" si="64"/>
        <v>0</v>
      </c>
      <c r="CL14" s="5">
        <f t="shared" si="65"/>
        <v>0</v>
      </c>
      <c r="CM14" s="5">
        <f t="shared" si="66"/>
        <v>0</v>
      </c>
      <c r="CN14" s="46">
        <f t="shared" si="67"/>
        <v>0</v>
      </c>
    </row>
    <row r="15" spans="1:92" x14ac:dyDescent="0.25">
      <c r="A15" s="19" t="s">
        <v>37</v>
      </c>
      <c r="B15" s="97"/>
      <c r="C15" s="97"/>
      <c r="D15" s="97"/>
      <c r="E15" s="30"/>
      <c r="F15" s="3">
        <v>0</v>
      </c>
      <c r="G15" s="3">
        <v>0</v>
      </c>
      <c r="H15" s="3">
        <v>0</v>
      </c>
      <c r="I15" s="3"/>
      <c r="J15" s="3"/>
      <c r="K15" s="3"/>
      <c r="L15" s="3"/>
      <c r="M15" s="3"/>
      <c r="N15" s="3"/>
      <c r="O15" s="3"/>
      <c r="P15" s="3"/>
      <c r="Q15" s="3"/>
      <c r="R15" s="31">
        <f t="shared" si="56"/>
        <v>0</v>
      </c>
      <c r="W15" s="30"/>
      <c r="X15" s="3">
        <v>0</v>
      </c>
      <c r="Y15" s="3">
        <v>0</v>
      </c>
      <c r="Z15" s="3"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1">
        <f t="shared" si="57"/>
        <v>0</v>
      </c>
      <c r="AL15" s="101"/>
      <c r="AM15" s="101"/>
      <c r="AN15" s="101"/>
      <c r="AO15" s="30"/>
      <c r="AP15" s="3">
        <v>0</v>
      </c>
      <c r="AQ15" s="3">
        <v>0</v>
      </c>
      <c r="AR15" s="3">
        <v>0</v>
      </c>
      <c r="AS15" s="3"/>
      <c r="AT15" s="3"/>
      <c r="AU15" s="3"/>
      <c r="AV15" s="3"/>
      <c r="AW15" s="3"/>
      <c r="AX15" s="3"/>
      <c r="AY15" s="3"/>
      <c r="AZ15" s="3"/>
      <c r="BA15" s="3"/>
      <c r="BB15" s="31">
        <f t="shared" si="58"/>
        <v>0</v>
      </c>
      <c r="BD15" s="101"/>
      <c r="BE15" s="101"/>
      <c r="BF15" s="101"/>
      <c r="BG15" s="30"/>
      <c r="BH15" s="3">
        <v>0</v>
      </c>
      <c r="BI15" s="3">
        <v>0</v>
      </c>
      <c r="BJ15" s="3">
        <v>0</v>
      </c>
      <c r="BK15" s="3"/>
      <c r="BL15" s="3"/>
      <c r="BM15" s="3"/>
      <c r="BN15" s="3"/>
      <c r="BO15" s="3"/>
      <c r="BP15" s="3"/>
      <c r="BQ15" s="3"/>
      <c r="BR15" s="3"/>
      <c r="BS15" s="3"/>
      <c r="BT15" s="31">
        <f t="shared" si="59"/>
        <v>0</v>
      </c>
      <c r="BV15" s="30">
        <f t="shared" si="5"/>
        <v>0</v>
      </c>
      <c r="BW15" s="3">
        <f t="shared" si="68"/>
        <v>0</v>
      </c>
      <c r="BX15" s="3">
        <f t="shared" si="60"/>
        <v>0</v>
      </c>
      <c r="BY15" s="3">
        <f t="shared" si="61"/>
        <v>0</v>
      </c>
      <c r="BZ15" s="31">
        <f t="shared" si="45"/>
        <v>0</v>
      </c>
      <c r="CA15" s="36"/>
      <c r="CC15" s="19" t="s">
        <v>37</v>
      </c>
      <c r="CD15" s="45"/>
      <c r="CE15" s="5"/>
      <c r="CF15" s="5"/>
      <c r="CG15" s="5"/>
      <c r="CH15" s="46">
        <f t="shared" si="62"/>
        <v>0</v>
      </c>
      <c r="CJ15" s="45">
        <f t="shared" si="63"/>
        <v>0</v>
      </c>
      <c r="CK15" s="5">
        <f t="shared" si="64"/>
        <v>0</v>
      </c>
      <c r="CL15" s="5">
        <f t="shared" si="65"/>
        <v>0</v>
      </c>
      <c r="CM15" s="5">
        <f t="shared" si="66"/>
        <v>0</v>
      </c>
      <c r="CN15" s="46">
        <f t="shared" si="67"/>
        <v>0</v>
      </c>
    </row>
    <row r="16" spans="1:92" x14ac:dyDescent="0.25">
      <c r="A16" s="19" t="s">
        <v>38</v>
      </c>
      <c r="B16" s="97"/>
      <c r="C16" s="97"/>
      <c r="D16" s="97"/>
      <c r="E16" s="30"/>
      <c r="F16" s="3">
        <v>0</v>
      </c>
      <c r="G16" s="3">
        <v>0</v>
      </c>
      <c r="H16" s="3">
        <v>0</v>
      </c>
      <c r="I16" s="3"/>
      <c r="J16" s="3"/>
      <c r="K16" s="3"/>
      <c r="L16" s="3"/>
      <c r="M16" s="3"/>
      <c r="N16" s="3"/>
      <c r="O16" s="3"/>
      <c r="P16" s="3"/>
      <c r="Q16" s="3"/>
      <c r="R16" s="31">
        <f t="shared" si="56"/>
        <v>0</v>
      </c>
      <c r="W16" s="30"/>
      <c r="X16" s="3">
        <v>0</v>
      </c>
      <c r="Y16" s="3">
        <v>0</v>
      </c>
      <c r="Z16" s="3">
        <v>0</v>
      </c>
      <c r="AA16" s="3"/>
      <c r="AB16" s="3"/>
      <c r="AC16" s="3"/>
      <c r="AD16" s="3"/>
      <c r="AE16" s="3"/>
      <c r="AF16" s="3"/>
      <c r="AG16" s="3"/>
      <c r="AH16" s="3"/>
      <c r="AI16" s="3"/>
      <c r="AJ16" s="31">
        <f t="shared" si="57"/>
        <v>0</v>
      </c>
      <c r="AL16" s="101"/>
      <c r="AM16" s="101"/>
      <c r="AN16" s="101"/>
      <c r="AO16" s="30"/>
      <c r="AP16" s="3">
        <v>0</v>
      </c>
      <c r="AQ16" s="3">
        <v>0</v>
      </c>
      <c r="AR16" s="3">
        <v>0</v>
      </c>
      <c r="AS16" s="3"/>
      <c r="AT16" s="3"/>
      <c r="AU16" s="3"/>
      <c r="AV16" s="3"/>
      <c r="AW16" s="3"/>
      <c r="AX16" s="3"/>
      <c r="AY16" s="3"/>
      <c r="AZ16" s="3"/>
      <c r="BA16" s="3"/>
      <c r="BB16" s="31">
        <f t="shared" si="58"/>
        <v>0</v>
      </c>
      <c r="BD16" s="101"/>
      <c r="BE16" s="101"/>
      <c r="BF16" s="101"/>
      <c r="BG16" s="30"/>
      <c r="BH16" s="3">
        <v>0</v>
      </c>
      <c r="BI16" s="3">
        <v>0</v>
      </c>
      <c r="BJ16" s="3">
        <v>0</v>
      </c>
      <c r="BK16" s="3"/>
      <c r="BL16" s="3"/>
      <c r="BM16" s="3"/>
      <c r="BN16" s="3"/>
      <c r="BO16" s="3"/>
      <c r="BP16" s="3"/>
      <c r="BQ16" s="3"/>
      <c r="BR16" s="3"/>
      <c r="BS16" s="3"/>
      <c r="BT16" s="31">
        <f t="shared" si="59"/>
        <v>0</v>
      </c>
      <c r="BV16" s="30">
        <f t="shared" si="5"/>
        <v>0</v>
      </c>
      <c r="BW16" s="3">
        <f t="shared" si="68"/>
        <v>0</v>
      </c>
      <c r="BX16" s="3">
        <f t="shared" si="60"/>
        <v>0</v>
      </c>
      <c r="BY16" s="3">
        <f t="shared" si="61"/>
        <v>0</v>
      </c>
      <c r="BZ16" s="31">
        <f t="shared" si="45"/>
        <v>0</v>
      </c>
      <c r="CA16" s="36"/>
      <c r="CC16" s="19" t="s">
        <v>38</v>
      </c>
      <c r="CD16" s="45"/>
      <c r="CE16" s="5"/>
      <c r="CF16" s="5"/>
      <c r="CG16" s="5"/>
      <c r="CH16" s="46">
        <f t="shared" si="62"/>
        <v>0</v>
      </c>
      <c r="CJ16" s="45">
        <f t="shared" si="63"/>
        <v>0</v>
      </c>
      <c r="CK16" s="5">
        <f t="shared" si="64"/>
        <v>0</v>
      </c>
      <c r="CL16" s="5">
        <f t="shared" si="65"/>
        <v>0</v>
      </c>
      <c r="CM16" s="5">
        <f t="shared" si="66"/>
        <v>0</v>
      </c>
      <c r="CN16" s="46">
        <f t="shared" si="67"/>
        <v>0</v>
      </c>
    </row>
    <row r="17" spans="1:92" x14ac:dyDescent="0.25">
      <c r="A17" s="19" t="s">
        <v>39</v>
      </c>
      <c r="B17" s="97"/>
      <c r="C17" s="97"/>
      <c r="D17" s="97"/>
      <c r="E17" s="30"/>
      <c r="F17" s="3">
        <v>0</v>
      </c>
      <c r="G17" s="3">
        <v>0</v>
      </c>
      <c r="H17" s="3">
        <v>0</v>
      </c>
      <c r="I17" s="3"/>
      <c r="J17" s="3"/>
      <c r="K17" s="3"/>
      <c r="L17" s="3"/>
      <c r="M17" s="3"/>
      <c r="N17" s="3"/>
      <c r="O17" s="3"/>
      <c r="P17" s="3"/>
      <c r="Q17" s="3"/>
      <c r="R17" s="31">
        <f t="shared" si="56"/>
        <v>0</v>
      </c>
      <c r="W17" s="30"/>
      <c r="X17" s="3">
        <v>0</v>
      </c>
      <c r="Y17" s="3">
        <v>0</v>
      </c>
      <c r="Z17" s="3"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1">
        <f t="shared" si="57"/>
        <v>0</v>
      </c>
      <c r="AL17" s="101"/>
      <c r="AM17" s="101"/>
      <c r="AN17" s="101"/>
      <c r="AO17" s="30"/>
      <c r="AP17" s="3">
        <v>0</v>
      </c>
      <c r="AQ17" s="3">
        <v>0</v>
      </c>
      <c r="AR17" s="3">
        <v>0</v>
      </c>
      <c r="AS17" s="3"/>
      <c r="AT17" s="3"/>
      <c r="AU17" s="3"/>
      <c r="AV17" s="3"/>
      <c r="AW17" s="3"/>
      <c r="AX17" s="3"/>
      <c r="AY17" s="3"/>
      <c r="AZ17" s="3"/>
      <c r="BA17" s="3"/>
      <c r="BB17" s="31">
        <f t="shared" si="58"/>
        <v>0</v>
      </c>
      <c r="BD17" s="101"/>
      <c r="BE17" s="101"/>
      <c r="BF17" s="101"/>
      <c r="BG17" s="30"/>
      <c r="BH17" s="3">
        <v>0</v>
      </c>
      <c r="BI17" s="3">
        <v>0</v>
      </c>
      <c r="BJ17" s="3">
        <v>0</v>
      </c>
      <c r="BK17" s="3"/>
      <c r="BL17" s="3"/>
      <c r="BM17" s="3"/>
      <c r="BN17" s="3"/>
      <c r="BO17" s="3"/>
      <c r="BP17" s="3"/>
      <c r="BQ17" s="3"/>
      <c r="BR17" s="3"/>
      <c r="BS17" s="3"/>
      <c r="BT17" s="31">
        <f t="shared" si="59"/>
        <v>0</v>
      </c>
      <c r="BV17" s="30">
        <f t="shared" si="5"/>
        <v>0</v>
      </c>
      <c r="BW17" s="3">
        <f t="shared" si="68"/>
        <v>0</v>
      </c>
      <c r="BX17" s="3">
        <f t="shared" si="60"/>
        <v>0</v>
      </c>
      <c r="BY17" s="3">
        <f t="shared" si="61"/>
        <v>0</v>
      </c>
      <c r="BZ17" s="31">
        <f t="shared" si="45"/>
        <v>0</v>
      </c>
      <c r="CA17" s="36"/>
      <c r="CC17" s="19" t="s">
        <v>39</v>
      </c>
      <c r="CD17" s="45"/>
      <c r="CE17" s="5"/>
      <c r="CF17" s="5"/>
      <c r="CG17" s="5"/>
      <c r="CH17" s="46">
        <f t="shared" si="62"/>
        <v>0</v>
      </c>
      <c r="CJ17" s="45">
        <f t="shared" si="63"/>
        <v>0</v>
      </c>
      <c r="CK17" s="5">
        <f t="shared" si="64"/>
        <v>0</v>
      </c>
      <c r="CL17" s="5">
        <f t="shared" si="65"/>
        <v>0</v>
      </c>
      <c r="CM17" s="5">
        <f t="shared" si="66"/>
        <v>0</v>
      </c>
      <c r="CN17" s="46">
        <f t="shared" si="67"/>
        <v>0</v>
      </c>
    </row>
    <row r="18" spans="1:92" x14ac:dyDescent="0.25">
      <c r="A18" s="19" t="s">
        <v>40</v>
      </c>
      <c r="B18" s="97"/>
      <c r="C18" s="97"/>
      <c r="D18" s="97"/>
      <c r="E18" s="30"/>
      <c r="F18" s="3">
        <v>0</v>
      </c>
      <c r="G18" s="3">
        <v>0</v>
      </c>
      <c r="H18" s="3">
        <v>0</v>
      </c>
      <c r="I18" s="3"/>
      <c r="J18" s="3"/>
      <c r="K18" s="3"/>
      <c r="L18" s="3"/>
      <c r="M18" s="3"/>
      <c r="N18" s="3"/>
      <c r="O18" s="3"/>
      <c r="P18" s="3"/>
      <c r="Q18" s="3"/>
      <c r="R18" s="31">
        <f t="shared" si="56"/>
        <v>0</v>
      </c>
      <c r="W18" s="30"/>
      <c r="X18" s="3">
        <v>0</v>
      </c>
      <c r="Y18" s="3">
        <v>0</v>
      </c>
      <c r="Z18" s="3"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1">
        <f t="shared" si="57"/>
        <v>0</v>
      </c>
      <c r="AL18" s="101"/>
      <c r="AM18" s="101"/>
      <c r="AN18" s="101"/>
      <c r="AO18" s="30"/>
      <c r="AP18" s="3">
        <v>0</v>
      </c>
      <c r="AQ18" s="3">
        <v>0</v>
      </c>
      <c r="AR18" s="3">
        <v>0</v>
      </c>
      <c r="AS18" s="3"/>
      <c r="AT18" s="3"/>
      <c r="AU18" s="3"/>
      <c r="AV18" s="3"/>
      <c r="AW18" s="3"/>
      <c r="AX18" s="3"/>
      <c r="AY18" s="3"/>
      <c r="AZ18" s="3"/>
      <c r="BA18" s="3"/>
      <c r="BB18" s="31">
        <f t="shared" si="58"/>
        <v>0</v>
      </c>
      <c r="BD18" s="101"/>
      <c r="BE18" s="101"/>
      <c r="BF18" s="101"/>
      <c r="BG18" s="30"/>
      <c r="BH18" s="3">
        <v>0</v>
      </c>
      <c r="BI18" s="3">
        <v>0</v>
      </c>
      <c r="BJ18" s="3">
        <v>0</v>
      </c>
      <c r="BK18" s="3"/>
      <c r="BL18" s="3"/>
      <c r="BM18" s="3"/>
      <c r="BN18" s="3"/>
      <c r="BO18" s="3"/>
      <c r="BP18" s="3"/>
      <c r="BQ18" s="3"/>
      <c r="BR18" s="3"/>
      <c r="BS18" s="3"/>
      <c r="BT18" s="31">
        <f t="shared" si="59"/>
        <v>0</v>
      </c>
      <c r="BV18" s="30">
        <f t="shared" si="5"/>
        <v>0</v>
      </c>
      <c r="BW18" s="3">
        <f t="shared" si="68"/>
        <v>0</v>
      </c>
      <c r="BX18" s="3">
        <f t="shared" si="60"/>
        <v>0</v>
      </c>
      <c r="BY18" s="3">
        <f t="shared" si="61"/>
        <v>0</v>
      </c>
      <c r="BZ18" s="31">
        <f t="shared" si="45"/>
        <v>0</v>
      </c>
      <c r="CA18" s="36"/>
      <c r="CC18" s="19" t="s">
        <v>40</v>
      </c>
      <c r="CD18" s="45"/>
      <c r="CE18" s="5"/>
      <c r="CF18" s="5"/>
      <c r="CG18" s="5"/>
      <c r="CH18" s="46">
        <f t="shared" si="62"/>
        <v>0</v>
      </c>
      <c r="CJ18" s="45">
        <f t="shared" si="63"/>
        <v>0</v>
      </c>
      <c r="CK18" s="5">
        <f t="shared" si="64"/>
        <v>0</v>
      </c>
      <c r="CL18" s="5">
        <f t="shared" si="65"/>
        <v>0</v>
      </c>
      <c r="CM18" s="5">
        <f t="shared" si="66"/>
        <v>0</v>
      </c>
      <c r="CN18" s="46">
        <f t="shared" si="67"/>
        <v>0</v>
      </c>
    </row>
    <row r="19" spans="1:92" x14ac:dyDescent="0.25">
      <c r="A19" s="19" t="s">
        <v>41</v>
      </c>
      <c r="B19" s="97"/>
      <c r="C19" s="97"/>
      <c r="D19" s="97"/>
      <c r="E19" s="30"/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1">
        <f t="shared" si="56"/>
        <v>0</v>
      </c>
      <c r="W19" s="30"/>
      <c r="X19" s="3">
        <v>0</v>
      </c>
      <c r="Y19" s="3">
        <v>0</v>
      </c>
      <c r="Z19" s="3">
        <v>0</v>
      </c>
      <c r="AA19" s="3"/>
      <c r="AB19" s="3"/>
      <c r="AC19" s="3"/>
      <c r="AD19" s="3"/>
      <c r="AE19" s="3"/>
      <c r="AF19" s="3"/>
      <c r="AG19" s="3"/>
      <c r="AH19" s="3"/>
      <c r="AI19" s="3"/>
      <c r="AJ19" s="31">
        <f t="shared" si="57"/>
        <v>0</v>
      </c>
      <c r="AL19" s="101"/>
      <c r="AM19" s="101"/>
      <c r="AN19" s="101"/>
      <c r="AO19" s="30"/>
      <c r="AP19" s="3">
        <v>0</v>
      </c>
      <c r="AQ19" s="3">
        <v>0</v>
      </c>
      <c r="AR19" s="3">
        <v>0</v>
      </c>
      <c r="AS19" s="3"/>
      <c r="AT19" s="3"/>
      <c r="AU19" s="3"/>
      <c r="AV19" s="3"/>
      <c r="AW19" s="3"/>
      <c r="AX19" s="3"/>
      <c r="AY19" s="3"/>
      <c r="AZ19" s="3"/>
      <c r="BA19" s="3"/>
      <c r="BB19" s="31">
        <f t="shared" si="58"/>
        <v>0</v>
      </c>
      <c r="BD19" s="101"/>
      <c r="BE19" s="101"/>
      <c r="BF19" s="101"/>
      <c r="BG19" s="30"/>
      <c r="BH19" s="3">
        <v>0</v>
      </c>
      <c r="BI19" s="3">
        <v>0</v>
      </c>
      <c r="BJ19" s="3">
        <v>0</v>
      </c>
      <c r="BK19" s="3"/>
      <c r="BL19" s="3"/>
      <c r="BM19" s="3"/>
      <c r="BN19" s="3"/>
      <c r="BO19" s="3"/>
      <c r="BP19" s="3"/>
      <c r="BQ19" s="3"/>
      <c r="BR19" s="3"/>
      <c r="BS19" s="3"/>
      <c r="BT19" s="31">
        <f t="shared" si="59"/>
        <v>0</v>
      </c>
      <c r="BV19" s="30">
        <f t="shared" si="5"/>
        <v>0</v>
      </c>
      <c r="BW19" s="3">
        <f t="shared" si="68"/>
        <v>0</v>
      </c>
      <c r="BX19" s="3">
        <f t="shared" si="60"/>
        <v>0</v>
      </c>
      <c r="BY19" s="3">
        <f t="shared" si="61"/>
        <v>0</v>
      </c>
      <c r="BZ19" s="31">
        <f t="shared" si="45"/>
        <v>0</v>
      </c>
      <c r="CA19" s="36"/>
      <c r="CC19" s="19" t="s">
        <v>41</v>
      </c>
      <c r="CD19" s="45"/>
      <c r="CE19" s="5"/>
      <c r="CF19" s="5"/>
      <c r="CG19" s="5"/>
      <c r="CH19" s="46">
        <f t="shared" si="62"/>
        <v>0</v>
      </c>
      <c r="CJ19" s="45">
        <f t="shared" si="63"/>
        <v>0</v>
      </c>
      <c r="CK19" s="5">
        <f t="shared" si="64"/>
        <v>0</v>
      </c>
      <c r="CL19" s="5">
        <f t="shared" si="65"/>
        <v>0</v>
      </c>
      <c r="CM19" s="5">
        <f t="shared" si="66"/>
        <v>0</v>
      </c>
      <c r="CN19" s="46">
        <f t="shared" si="67"/>
        <v>0</v>
      </c>
    </row>
    <row r="20" spans="1:92" x14ac:dyDescent="0.25">
      <c r="A20" s="19" t="s">
        <v>42</v>
      </c>
      <c r="B20" s="97"/>
      <c r="C20" s="97"/>
      <c r="D20" s="97"/>
      <c r="E20" s="30"/>
      <c r="F20" s="3">
        <v>0</v>
      </c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/>
      <c r="R20" s="31">
        <f t="shared" si="56"/>
        <v>0</v>
      </c>
      <c r="W20" s="30"/>
      <c r="X20" s="3">
        <v>0</v>
      </c>
      <c r="Y20" s="3">
        <v>0</v>
      </c>
      <c r="Z20" s="3">
        <v>0</v>
      </c>
      <c r="AA20" s="3"/>
      <c r="AB20" s="3"/>
      <c r="AC20" s="3"/>
      <c r="AD20" s="3"/>
      <c r="AE20" s="3"/>
      <c r="AF20" s="3"/>
      <c r="AG20" s="3"/>
      <c r="AH20" s="3"/>
      <c r="AI20" s="3"/>
      <c r="AJ20" s="31">
        <f t="shared" si="57"/>
        <v>0</v>
      </c>
      <c r="AL20" s="101"/>
      <c r="AM20" s="101"/>
      <c r="AN20" s="101"/>
      <c r="AO20" s="30"/>
      <c r="AP20" s="3">
        <v>0</v>
      </c>
      <c r="AQ20" s="3">
        <v>0</v>
      </c>
      <c r="AR20" s="3">
        <v>0</v>
      </c>
      <c r="AS20" s="3"/>
      <c r="AT20" s="3"/>
      <c r="AU20" s="3"/>
      <c r="AV20" s="3"/>
      <c r="AW20" s="3"/>
      <c r="AX20" s="3"/>
      <c r="AY20" s="3"/>
      <c r="AZ20" s="3"/>
      <c r="BA20" s="3"/>
      <c r="BB20" s="31">
        <f t="shared" si="58"/>
        <v>0</v>
      </c>
      <c r="BD20" s="101"/>
      <c r="BE20" s="101"/>
      <c r="BF20" s="101"/>
      <c r="BG20" s="30"/>
      <c r="BH20" s="3">
        <v>0</v>
      </c>
      <c r="BI20" s="3">
        <v>0</v>
      </c>
      <c r="BJ20" s="3">
        <v>0</v>
      </c>
      <c r="BK20" s="3"/>
      <c r="BL20" s="3"/>
      <c r="BM20" s="3"/>
      <c r="BN20" s="3"/>
      <c r="BO20" s="3"/>
      <c r="BP20" s="3"/>
      <c r="BQ20" s="3"/>
      <c r="BR20" s="3"/>
      <c r="BS20" s="3"/>
      <c r="BT20" s="31">
        <f t="shared" si="59"/>
        <v>0</v>
      </c>
      <c r="BV20" s="30">
        <f t="shared" si="5"/>
        <v>0</v>
      </c>
      <c r="BW20" s="3">
        <f t="shared" si="68"/>
        <v>0</v>
      </c>
      <c r="BX20" s="3">
        <f t="shared" si="60"/>
        <v>0</v>
      </c>
      <c r="BY20" s="3">
        <f t="shared" si="61"/>
        <v>0</v>
      </c>
      <c r="BZ20" s="31">
        <f t="shared" si="45"/>
        <v>0</v>
      </c>
      <c r="CA20" s="36"/>
      <c r="CC20" s="19" t="s">
        <v>42</v>
      </c>
      <c r="CD20" s="45"/>
      <c r="CE20" s="5"/>
      <c r="CF20" s="5"/>
      <c r="CG20" s="5"/>
      <c r="CH20" s="46">
        <f t="shared" si="62"/>
        <v>0</v>
      </c>
      <c r="CJ20" s="45">
        <f t="shared" si="63"/>
        <v>0</v>
      </c>
      <c r="CK20" s="5">
        <f t="shared" si="64"/>
        <v>0</v>
      </c>
      <c r="CL20" s="5">
        <f t="shared" si="65"/>
        <v>0</v>
      </c>
      <c r="CM20" s="5">
        <f t="shared" si="66"/>
        <v>0</v>
      </c>
      <c r="CN20" s="46">
        <f t="shared" si="67"/>
        <v>0</v>
      </c>
    </row>
    <row r="21" spans="1:92" x14ac:dyDescent="0.25">
      <c r="A21" s="19" t="s">
        <v>43</v>
      </c>
      <c r="B21" s="97"/>
      <c r="C21" s="97"/>
      <c r="D21" s="97"/>
      <c r="E21" s="30"/>
      <c r="F21" s="3">
        <v>0</v>
      </c>
      <c r="G21" s="3">
        <v>0</v>
      </c>
      <c r="H21" s="3">
        <v>0</v>
      </c>
      <c r="I21" s="3"/>
      <c r="J21" s="3"/>
      <c r="K21" s="3"/>
      <c r="L21" s="3"/>
      <c r="M21" s="3"/>
      <c r="N21" s="3"/>
      <c r="O21" s="3"/>
      <c r="P21" s="3"/>
      <c r="Q21" s="3"/>
      <c r="R21" s="31">
        <f t="shared" si="56"/>
        <v>0</v>
      </c>
      <c r="W21" s="30"/>
      <c r="X21" s="3">
        <v>0</v>
      </c>
      <c r="Y21" s="3">
        <v>0</v>
      </c>
      <c r="Z21" s="3">
        <v>0</v>
      </c>
      <c r="AA21" s="3"/>
      <c r="AB21" s="3"/>
      <c r="AC21" s="3"/>
      <c r="AD21" s="3"/>
      <c r="AE21" s="3"/>
      <c r="AF21" s="3"/>
      <c r="AG21" s="3"/>
      <c r="AH21" s="3"/>
      <c r="AI21" s="3"/>
      <c r="AJ21" s="31">
        <f t="shared" si="57"/>
        <v>0</v>
      </c>
      <c r="AL21" s="101"/>
      <c r="AM21" s="101"/>
      <c r="AN21" s="101"/>
      <c r="AO21" s="30"/>
      <c r="AP21" s="3">
        <v>0</v>
      </c>
      <c r="AQ21" s="3">
        <v>0</v>
      </c>
      <c r="AR21" s="3">
        <v>0</v>
      </c>
      <c r="AS21" s="3"/>
      <c r="AT21" s="3"/>
      <c r="AU21" s="3"/>
      <c r="AV21" s="3"/>
      <c r="AW21" s="3"/>
      <c r="AX21" s="3"/>
      <c r="AY21" s="3"/>
      <c r="AZ21" s="3"/>
      <c r="BA21" s="3"/>
      <c r="BB21" s="31">
        <f t="shared" si="58"/>
        <v>0</v>
      </c>
      <c r="BD21" s="101"/>
      <c r="BE21" s="101"/>
      <c r="BF21" s="101"/>
      <c r="BG21" s="30"/>
      <c r="BH21" s="3">
        <v>0</v>
      </c>
      <c r="BI21" s="3">
        <v>0</v>
      </c>
      <c r="BJ21" s="3">
        <v>0</v>
      </c>
      <c r="BK21" s="3"/>
      <c r="BL21" s="3"/>
      <c r="BM21" s="3"/>
      <c r="BN21" s="3"/>
      <c r="BO21" s="3"/>
      <c r="BP21" s="3"/>
      <c r="BQ21" s="3"/>
      <c r="BR21" s="3"/>
      <c r="BS21" s="3"/>
      <c r="BT21" s="31">
        <f t="shared" si="59"/>
        <v>0</v>
      </c>
      <c r="BV21" s="30">
        <f t="shared" si="5"/>
        <v>0</v>
      </c>
      <c r="BW21" s="3">
        <f t="shared" si="68"/>
        <v>0</v>
      </c>
      <c r="BX21" s="3">
        <f t="shared" si="60"/>
        <v>0</v>
      </c>
      <c r="BY21" s="3">
        <f t="shared" si="61"/>
        <v>0</v>
      </c>
      <c r="BZ21" s="31">
        <f t="shared" si="45"/>
        <v>0</v>
      </c>
      <c r="CA21" s="36"/>
      <c r="CC21" s="19" t="s">
        <v>43</v>
      </c>
      <c r="CD21" s="45"/>
      <c r="CE21" s="5"/>
      <c r="CF21" s="5"/>
      <c r="CG21" s="5"/>
      <c r="CH21" s="46">
        <f t="shared" si="62"/>
        <v>0</v>
      </c>
      <c r="CJ21" s="45">
        <f t="shared" si="63"/>
        <v>0</v>
      </c>
      <c r="CK21" s="5">
        <f t="shared" si="64"/>
        <v>0</v>
      </c>
      <c r="CL21" s="5">
        <f t="shared" si="65"/>
        <v>0</v>
      </c>
      <c r="CM21" s="5">
        <f t="shared" si="66"/>
        <v>0</v>
      </c>
      <c r="CN21" s="46">
        <f t="shared" si="67"/>
        <v>0</v>
      </c>
    </row>
    <row r="22" spans="1:92" x14ac:dyDescent="0.25">
      <c r="A22" s="19" t="s">
        <v>44</v>
      </c>
      <c r="B22" s="97"/>
      <c r="C22" s="97"/>
      <c r="D22" s="97"/>
      <c r="E22" s="30"/>
      <c r="F22" s="3">
        <v>0</v>
      </c>
      <c r="G22" s="3">
        <v>0</v>
      </c>
      <c r="H22" s="3">
        <v>0</v>
      </c>
      <c r="I22" s="3"/>
      <c r="J22" s="3"/>
      <c r="K22" s="3"/>
      <c r="L22" s="3"/>
      <c r="M22" s="3"/>
      <c r="N22" s="3"/>
      <c r="O22" s="3"/>
      <c r="P22" s="3"/>
      <c r="Q22" s="3"/>
      <c r="R22" s="31">
        <f t="shared" si="56"/>
        <v>0</v>
      </c>
      <c r="W22" s="30"/>
      <c r="X22" s="3">
        <v>0</v>
      </c>
      <c r="Y22" s="3">
        <v>0</v>
      </c>
      <c r="Z22" s="3">
        <v>0</v>
      </c>
      <c r="AA22" s="3"/>
      <c r="AB22" s="3"/>
      <c r="AC22" s="3"/>
      <c r="AD22" s="3"/>
      <c r="AE22" s="3"/>
      <c r="AF22" s="3"/>
      <c r="AG22" s="3"/>
      <c r="AH22" s="3"/>
      <c r="AI22" s="3"/>
      <c r="AJ22" s="31">
        <f t="shared" si="57"/>
        <v>0</v>
      </c>
      <c r="AL22" s="101"/>
      <c r="AM22" s="101"/>
      <c r="AN22" s="101"/>
      <c r="AO22" s="30"/>
      <c r="AP22" s="3">
        <v>0</v>
      </c>
      <c r="AQ22" s="3">
        <v>0</v>
      </c>
      <c r="AR22" s="3">
        <v>0</v>
      </c>
      <c r="AS22" s="3"/>
      <c r="AT22" s="3"/>
      <c r="AU22" s="3"/>
      <c r="AV22" s="3"/>
      <c r="AW22" s="3"/>
      <c r="AX22" s="3"/>
      <c r="AY22" s="3"/>
      <c r="AZ22" s="3"/>
      <c r="BA22" s="3"/>
      <c r="BB22" s="31">
        <f t="shared" si="58"/>
        <v>0</v>
      </c>
      <c r="BD22" s="101"/>
      <c r="BE22" s="101"/>
      <c r="BF22" s="101"/>
      <c r="BG22" s="30"/>
      <c r="BH22" s="3">
        <v>0</v>
      </c>
      <c r="BI22" s="3">
        <v>0</v>
      </c>
      <c r="BJ22" s="3">
        <v>0</v>
      </c>
      <c r="BK22" s="3"/>
      <c r="BL22" s="3"/>
      <c r="BM22" s="3"/>
      <c r="BN22" s="3"/>
      <c r="BO22" s="3"/>
      <c r="BP22" s="3"/>
      <c r="BQ22" s="3"/>
      <c r="BR22" s="3"/>
      <c r="BS22" s="3"/>
      <c r="BT22" s="31">
        <f t="shared" si="59"/>
        <v>0</v>
      </c>
      <c r="BV22" s="30">
        <f t="shared" si="5"/>
        <v>0</v>
      </c>
      <c r="BW22" s="3">
        <f t="shared" si="68"/>
        <v>0</v>
      </c>
      <c r="BX22" s="3">
        <f t="shared" si="60"/>
        <v>0</v>
      </c>
      <c r="BY22" s="3">
        <f t="shared" si="61"/>
        <v>0</v>
      </c>
      <c r="BZ22" s="31">
        <f t="shared" si="45"/>
        <v>0</v>
      </c>
      <c r="CA22" s="36"/>
      <c r="CC22" s="19" t="s">
        <v>44</v>
      </c>
      <c r="CD22" s="45"/>
      <c r="CE22" s="5"/>
      <c r="CF22" s="5"/>
      <c r="CG22" s="5"/>
      <c r="CH22" s="46">
        <f t="shared" si="62"/>
        <v>0</v>
      </c>
      <c r="CJ22" s="45">
        <f t="shared" si="63"/>
        <v>0</v>
      </c>
      <c r="CK22" s="5">
        <f t="shared" si="64"/>
        <v>0</v>
      </c>
      <c r="CL22" s="5">
        <f t="shared" si="65"/>
        <v>0</v>
      </c>
      <c r="CM22" s="5">
        <f t="shared" si="66"/>
        <v>0</v>
      </c>
      <c r="CN22" s="46">
        <f t="shared" si="67"/>
        <v>0</v>
      </c>
    </row>
    <row r="23" spans="1:92" x14ac:dyDescent="0.25">
      <c r="A23" s="19" t="s">
        <v>45</v>
      </c>
      <c r="B23" s="97"/>
      <c r="C23" s="97"/>
      <c r="D23" s="97"/>
      <c r="E23" s="30"/>
      <c r="F23" s="3">
        <v>0</v>
      </c>
      <c r="G23" s="3">
        <v>0</v>
      </c>
      <c r="H23" s="3">
        <v>0</v>
      </c>
      <c r="I23" s="3"/>
      <c r="J23" s="3"/>
      <c r="K23" s="3"/>
      <c r="L23" s="3"/>
      <c r="M23" s="3"/>
      <c r="N23" s="3"/>
      <c r="O23" s="3"/>
      <c r="P23" s="3"/>
      <c r="Q23" s="3"/>
      <c r="R23" s="31">
        <f t="shared" si="56"/>
        <v>0</v>
      </c>
      <c r="W23" s="30"/>
      <c r="X23" s="3">
        <v>0</v>
      </c>
      <c r="Y23" s="3">
        <v>0</v>
      </c>
      <c r="Z23" s="3">
        <v>0</v>
      </c>
      <c r="AA23" s="3"/>
      <c r="AB23" s="3"/>
      <c r="AC23" s="3"/>
      <c r="AD23" s="3"/>
      <c r="AE23" s="3"/>
      <c r="AF23" s="3"/>
      <c r="AG23" s="3"/>
      <c r="AH23" s="3"/>
      <c r="AI23" s="3"/>
      <c r="AJ23" s="31">
        <f t="shared" si="57"/>
        <v>0</v>
      </c>
      <c r="AL23" s="101"/>
      <c r="AM23" s="101"/>
      <c r="AN23" s="101"/>
      <c r="AO23" s="30"/>
      <c r="AP23" s="3">
        <v>0</v>
      </c>
      <c r="AQ23" s="3">
        <v>0</v>
      </c>
      <c r="AR23" s="3">
        <v>0</v>
      </c>
      <c r="AS23" s="3"/>
      <c r="AT23" s="3"/>
      <c r="AU23" s="3"/>
      <c r="AV23" s="3"/>
      <c r="AW23" s="3"/>
      <c r="AX23" s="3"/>
      <c r="AY23" s="3"/>
      <c r="AZ23" s="3"/>
      <c r="BA23" s="3"/>
      <c r="BB23" s="31">
        <f t="shared" si="58"/>
        <v>0</v>
      </c>
      <c r="BD23" s="101"/>
      <c r="BE23" s="101"/>
      <c r="BF23" s="101"/>
      <c r="BG23" s="30"/>
      <c r="BH23" s="3">
        <v>0</v>
      </c>
      <c r="BI23" s="3">
        <v>0</v>
      </c>
      <c r="BJ23" s="3">
        <v>0</v>
      </c>
      <c r="BK23" s="3"/>
      <c r="BL23" s="3"/>
      <c r="BM23" s="3"/>
      <c r="BN23" s="3"/>
      <c r="BO23" s="3"/>
      <c r="BP23" s="3"/>
      <c r="BQ23" s="3"/>
      <c r="BR23" s="3"/>
      <c r="BS23" s="3"/>
      <c r="BT23" s="31">
        <f t="shared" si="59"/>
        <v>0</v>
      </c>
      <c r="BV23" s="30">
        <f t="shared" si="5"/>
        <v>0</v>
      </c>
      <c r="BW23" s="3">
        <f t="shared" si="68"/>
        <v>0</v>
      </c>
      <c r="BX23" s="3">
        <f t="shared" si="60"/>
        <v>0</v>
      </c>
      <c r="BY23" s="3">
        <f t="shared" si="61"/>
        <v>0</v>
      </c>
      <c r="BZ23" s="31">
        <f t="shared" si="45"/>
        <v>0</v>
      </c>
      <c r="CA23" s="36"/>
      <c r="CC23" s="19" t="s">
        <v>45</v>
      </c>
      <c r="CD23" s="45"/>
      <c r="CE23" s="5"/>
      <c r="CF23" s="5"/>
      <c r="CG23" s="5"/>
      <c r="CH23" s="46">
        <f t="shared" si="62"/>
        <v>0</v>
      </c>
      <c r="CJ23" s="45">
        <f t="shared" si="63"/>
        <v>0</v>
      </c>
      <c r="CK23" s="5">
        <f t="shared" si="64"/>
        <v>0</v>
      </c>
      <c r="CL23" s="5">
        <f t="shared" si="65"/>
        <v>0</v>
      </c>
      <c r="CM23" s="5">
        <f t="shared" si="66"/>
        <v>0</v>
      </c>
      <c r="CN23" s="46">
        <f t="shared" si="67"/>
        <v>0</v>
      </c>
    </row>
    <row r="24" spans="1:92" x14ac:dyDescent="0.25">
      <c r="A24" s="19" t="s">
        <v>46</v>
      </c>
      <c r="B24" s="97"/>
      <c r="C24" s="97"/>
      <c r="D24" s="97"/>
      <c r="E24" s="30"/>
      <c r="F24" s="3">
        <v>0</v>
      </c>
      <c r="G24" s="3">
        <v>0</v>
      </c>
      <c r="H24" s="3">
        <v>0</v>
      </c>
      <c r="I24" s="3"/>
      <c r="J24" s="3"/>
      <c r="K24" s="3"/>
      <c r="L24" s="3"/>
      <c r="M24" s="3"/>
      <c r="N24" s="3"/>
      <c r="O24" s="3"/>
      <c r="P24" s="3"/>
      <c r="Q24" s="3"/>
      <c r="R24" s="31">
        <f t="shared" si="56"/>
        <v>0</v>
      </c>
      <c r="W24" s="30"/>
      <c r="X24" s="3">
        <v>0</v>
      </c>
      <c r="Y24" s="3">
        <v>0</v>
      </c>
      <c r="Z24" s="3">
        <v>0</v>
      </c>
      <c r="AA24" s="3"/>
      <c r="AB24" s="3"/>
      <c r="AC24" s="3"/>
      <c r="AD24" s="3"/>
      <c r="AE24" s="3"/>
      <c r="AF24" s="3"/>
      <c r="AG24" s="3"/>
      <c r="AH24" s="3"/>
      <c r="AI24" s="3"/>
      <c r="AJ24" s="31">
        <f t="shared" si="57"/>
        <v>0</v>
      </c>
      <c r="AL24" s="101"/>
      <c r="AM24" s="101"/>
      <c r="AN24" s="101"/>
      <c r="AO24" s="30"/>
      <c r="AP24" s="3">
        <v>0</v>
      </c>
      <c r="AQ24" s="3">
        <v>0</v>
      </c>
      <c r="AR24" s="3">
        <v>0</v>
      </c>
      <c r="AS24" s="3"/>
      <c r="AT24" s="3"/>
      <c r="AU24" s="3"/>
      <c r="AV24" s="3"/>
      <c r="AW24" s="3"/>
      <c r="AX24" s="3"/>
      <c r="AY24" s="3"/>
      <c r="AZ24" s="3"/>
      <c r="BA24" s="3"/>
      <c r="BB24" s="31">
        <f t="shared" si="58"/>
        <v>0</v>
      </c>
      <c r="BD24" s="101"/>
      <c r="BE24" s="101"/>
      <c r="BF24" s="101"/>
      <c r="BG24" s="30"/>
      <c r="BH24" s="3">
        <v>0</v>
      </c>
      <c r="BI24" s="3">
        <v>0</v>
      </c>
      <c r="BJ24" s="3">
        <v>0</v>
      </c>
      <c r="BK24" s="3"/>
      <c r="BL24" s="3"/>
      <c r="BM24" s="3"/>
      <c r="BN24" s="3"/>
      <c r="BO24" s="3"/>
      <c r="BP24" s="3"/>
      <c r="BQ24" s="3"/>
      <c r="BR24" s="3"/>
      <c r="BS24" s="3"/>
      <c r="BT24" s="31">
        <f t="shared" si="59"/>
        <v>0</v>
      </c>
      <c r="BV24" s="30">
        <f t="shared" si="5"/>
        <v>0</v>
      </c>
      <c r="BW24" s="3">
        <f t="shared" si="68"/>
        <v>0</v>
      </c>
      <c r="BX24" s="3">
        <f t="shared" si="60"/>
        <v>0</v>
      </c>
      <c r="BY24" s="3">
        <f t="shared" si="61"/>
        <v>0</v>
      </c>
      <c r="BZ24" s="31">
        <f t="shared" si="45"/>
        <v>0</v>
      </c>
      <c r="CA24" s="36"/>
      <c r="CC24" s="19" t="s">
        <v>46</v>
      </c>
      <c r="CD24" s="45"/>
      <c r="CE24" s="5"/>
      <c r="CF24" s="5"/>
      <c r="CG24" s="5"/>
      <c r="CH24" s="46">
        <f t="shared" si="62"/>
        <v>0</v>
      </c>
      <c r="CJ24" s="45">
        <f t="shared" si="63"/>
        <v>0</v>
      </c>
      <c r="CK24" s="5">
        <f t="shared" si="64"/>
        <v>0</v>
      </c>
      <c r="CL24" s="5">
        <f t="shared" si="65"/>
        <v>0</v>
      </c>
      <c r="CM24" s="5">
        <f t="shared" si="66"/>
        <v>0</v>
      </c>
      <c r="CN24" s="46">
        <f t="shared" si="67"/>
        <v>0</v>
      </c>
    </row>
    <row r="25" spans="1:92" x14ac:dyDescent="0.25">
      <c r="A25" s="19" t="s">
        <v>47</v>
      </c>
      <c r="B25" s="97"/>
      <c r="C25" s="97"/>
      <c r="D25" s="97"/>
      <c r="E25" s="30"/>
      <c r="F25" s="3">
        <v>0</v>
      </c>
      <c r="G25" s="3">
        <v>0</v>
      </c>
      <c r="H25" s="3">
        <v>0</v>
      </c>
      <c r="I25" s="3"/>
      <c r="J25" s="3"/>
      <c r="K25" s="3"/>
      <c r="L25" s="3"/>
      <c r="M25" s="3"/>
      <c r="N25" s="3"/>
      <c r="O25" s="3"/>
      <c r="P25" s="3"/>
      <c r="Q25" s="3"/>
      <c r="R25" s="31">
        <f t="shared" si="56"/>
        <v>0</v>
      </c>
      <c r="W25" s="30"/>
      <c r="X25" s="3">
        <v>0</v>
      </c>
      <c r="Y25" s="3">
        <v>0</v>
      </c>
      <c r="Z25" s="3">
        <v>0</v>
      </c>
      <c r="AA25" s="3"/>
      <c r="AB25" s="3"/>
      <c r="AC25" s="3"/>
      <c r="AD25" s="3"/>
      <c r="AE25" s="3"/>
      <c r="AF25" s="3"/>
      <c r="AG25" s="3"/>
      <c r="AH25" s="3"/>
      <c r="AI25" s="3"/>
      <c r="AJ25" s="31">
        <f t="shared" si="57"/>
        <v>0</v>
      </c>
      <c r="AL25" s="101"/>
      <c r="AM25" s="101"/>
      <c r="AN25" s="101"/>
      <c r="AO25" s="30"/>
      <c r="AP25" s="3">
        <v>0</v>
      </c>
      <c r="AQ25" s="3">
        <v>0</v>
      </c>
      <c r="AR25" s="3">
        <v>0</v>
      </c>
      <c r="AS25" s="3"/>
      <c r="AT25" s="3"/>
      <c r="AU25" s="3"/>
      <c r="AV25" s="3"/>
      <c r="AW25" s="3"/>
      <c r="AX25" s="3"/>
      <c r="AY25" s="3"/>
      <c r="AZ25" s="3"/>
      <c r="BA25" s="3"/>
      <c r="BB25" s="31">
        <f t="shared" si="58"/>
        <v>0</v>
      </c>
      <c r="BD25" s="101"/>
      <c r="BE25" s="101"/>
      <c r="BF25" s="101"/>
      <c r="BG25" s="30"/>
      <c r="BH25" s="3">
        <v>0</v>
      </c>
      <c r="BI25" s="3">
        <v>0</v>
      </c>
      <c r="BJ25" s="3">
        <v>0</v>
      </c>
      <c r="BK25" s="3"/>
      <c r="BL25" s="3"/>
      <c r="BM25" s="3"/>
      <c r="BN25" s="3"/>
      <c r="BO25" s="3"/>
      <c r="BP25" s="3"/>
      <c r="BQ25" s="3"/>
      <c r="BR25" s="3"/>
      <c r="BS25" s="3"/>
      <c r="BT25" s="31">
        <f t="shared" si="59"/>
        <v>0</v>
      </c>
      <c r="BV25" s="30">
        <f t="shared" si="5"/>
        <v>0</v>
      </c>
      <c r="BW25" s="3">
        <f t="shared" si="68"/>
        <v>0</v>
      </c>
      <c r="BX25" s="3">
        <f t="shared" si="60"/>
        <v>0</v>
      </c>
      <c r="BY25" s="3">
        <f t="shared" si="61"/>
        <v>0</v>
      </c>
      <c r="BZ25" s="31">
        <f t="shared" si="45"/>
        <v>0</v>
      </c>
      <c r="CA25" s="36"/>
      <c r="CC25" s="19" t="s">
        <v>47</v>
      </c>
      <c r="CD25" s="45"/>
      <c r="CE25" s="5"/>
      <c r="CF25" s="5"/>
      <c r="CG25" s="5"/>
      <c r="CH25" s="46">
        <f t="shared" si="62"/>
        <v>0</v>
      </c>
      <c r="CJ25" s="45">
        <f t="shared" si="63"/>
        <v>0</v>
      </c>
      <c r="CK25" s="5">
        <f t="shared" si="64"/>
        <v>0</v>
      </c>
      <c r="CL25" s="5">
        <f t="shared" si="65"/>
        <v>0</v>
      </c>
      <c r="CM25" s="5">
        <f t="shared" si="66"/>
        <v>0</v>
      </c>
      <c r="CN25" s="46">
        <f t="shared" si="67"/>
        <v>0</v>
      </c>
    </row>
    <row r="26" spans="1:92" x14ac:dyDescent="0.25">
      <c r="A26" s="19" t="s">
        <v>48</v>
      </c>
      <c r="B26" s="97"/>
      <c r="C26" s="97"/>
      <c r="D26" s="97"/>
      <c r="E26" s="30"/>
      <c r="F26" s="3">
        <v>0</v>
      </c>
      <c r="G26" s="3">
        <v>0</v>
      </c>
      <c r="H26" s="3">
        <v>0</v>
      </c>
      <c r="I26" s="3"/>
      <c r="J26" s="3"/>
      <c r="K26" s="3"/>
      <c r="L26" s="3"/>
      <c r="M26" s="3"/>
      <c r="N26" s="3"/>
      <c r="O26" s="3"/>
      <c r="P26" s="3"/>
      <c r="Q26" s="3"/>
      <c r="R26" s="31">
        <f t="shared" si="56"/>
        <v>0</v>
      </c>
      <c r="W26" s="30"/>
      <c r="X26" s="3">
        <v>0</v>
      </c>
      <c r="Y26" s="3">
        <v>0</v>
      </c>
      <c r="Z26" s="3">
        <v>0</v>
      </c>
      <c r="AA26" s="3"/>
      <c r="AB26" s="3"/>
      <c r="AC26" s="3"/>
      <c r="AD26" s="3"/>
      <c r="AE26" s="3"/>
      <c r="AF26" s="3"/>
      <c r="AG26" s="3"/>
      <c r="AH26" s="3"/>
      <c r="AI26" s="3"/>
      <c r="AJ26" s="31">
        <f t="shared" si="57"/>
        <v>0</v>
      </c>
      <c r="AL26" s="101"/>
      <c r="AM26" s="101"/>
      <c r="AN26" s="101"/>
      <c r="AO26" s="30"/>
      <c r="AP26" s="3">
        <v>0</v>
      </c>
      <c r="AQ26" s="3">
        <v>0</v>
      </c>
      <c r="AR26" s="3">
        <v>0</v>
      </c>
      <c r="AS26" s="3"/>
      <c r="AT26" s="3"/>
      <c r="AU26" s="3"/>
      <c r="AV26" s="3"/>
      <c r="AW26" s="3"/>
      <c r="AX26" s="3"/>
      <c r="AY26" s="3"/>
      <c r="AZ26" s="3"/>
      <c r="BA26" s="3"/>
      <c r="BB26" s="31">
        <f t="shared" si="58"/>
        <v>0</v>
      </c>
      <c r="BD26" s="101"/>
      <c r="BE26" s="101"/>
      <c r="BF26" s="101"/>
      <c r="BG26" s="30"/>
      <c r="BH26" s="3">
        <v>0</v>
      </c>
      <c r="BI26" s="3">
        <v>0</v>
      </c>
      <c r="BJ26" s="3">
        <v>0</v>
      </c>
      <c r="BK26" s="3"/>
      <c r="BL26" s="3"/>
      <c r="BM26" s="3"/>
      <c r="BN26" s="3"/>
      <c r="BO26" s="3"/>
      <c r="BP26" s="3"/>
      <c r="BQ26" s="3"/>
      <c r="BR26" s="3"/>
      <c r="BS26" s="3"/>
      <c r="BT26" s="31">
        <f t="shared" si="59"/>
        <v>0</v>
      </c>
      <c r="BV26" s="30">
        <f t="shared" si="5"/>
        <v>0</v>
      </c>
      <c r="BW26" s="3">
        <f t="shared" si="68"/>
        <v>0</v>
      </c>
      <c r="BX26" s="3">
        <f t="shared" si="60"/>
        <v>0</v>
      </c>
      <c r="BY26" s="3">
        <f t="shared" si="61"/>
        <v>0</v>
      </c>
      <c r="BZ26" s="31">
        <f t="shared" si="45"/>
        <v>0</v>
      </c>
      <c r="CA26" s="36"/>
      <c r="CC26" s="19" t="s">
        <v>48</v>
      </c>
      <c r="CD26" s="45"/>
      <c r="CE26" s="5"/>
      <c r="CF26" s="5"/>
      <c r="CG26" s="5"/>
      <c r="CH26" s="46">
        <f t="shared" si="62"/>
        <v>0</v>
      </c>
      <c r="CJ26" s="45">
        <f t="shared" si="63"/>
        <v>0</v>
      </c>
      <c r="CK26" s="5">
        <f t="shared" si="64"/>
        <v>0</v>
      </c>
      <c r="CL26" s="5">
        <f t="shared" si="65"/>
        <v>0</v>
      </c>
      <c r="CM26" s="5">
        <f t="shared" si="66"/>
        <v>0</v>
      </c>
      <c r="CN26" s="46">
        <f t="shared" si="67"/>
        <v>0</v>
      </c>
    </row>
    <row r="27" spans="1:92" x14ac:dyDescent="0.25">
      <c r="A27" s="19" t="s">
        <v>49</v>
      </c>
      <c r="B27" s="97"/>
      <c r="C27" s="97"/>
      <c r="D27" s="97"/>
      <c r="E27" s="30"/>
      <c r="F27" s="3">
        <v>0</v>
      </c>
      <c r="G27" s="3">
        <v>0</v>
      </c>
      <c r="H27" s="3">
        <v>0</v>
      </c>
      <c r="I27" s="3">
        <f>Transfers!C32</f>
        <v>0</v>
      </c>
      <c r="J27" s="3"/>
      <c r="K27" s="3"/>
      <c r="L27" s="3"/>
      <c r="M27" s="3">
        <f>Transfers!D32</f>
        <v>0</v>
      </c>
      <c r="N27" s="3"/>
      <c r="O27" s="3"/>
      <c r="P27" s="3"/>
      <c r="Q27" s="3">
        <f>Transfers!E32</f>
        <v>0</v>
      </c>
      <c r="R27" s="31">
        <f t="shared" si="56"/>
        <v>0</v>
      </c>
      <c r="W27" s="30"/>
      <c r="X27" s="3">
        <v>0</v>
      </c>
      <c r="Y27" s="3">
        <v>0</v>
      </c>
      <c r="Z27" s="3">
        <v>0</v>
      </c>
      <c r="AA27" s="3">
        <f>Transfers!F32</f>
        <v>0</v>
      </c>
      <c r="AB27" s="3"/>
      <c r="AC27" s="3"/>
      <c r="AD27" s="3"/>
      <c r="AE27" s="3">
        <f>Transfers!G32</f>
        <v>0</v>
      </c>
      <c r="AF27" s="3"/>
      <c r="AG27" s="3"/>
      <c r="AH27" s="3"/>
      <c r="AI27" s="3">
        <f>Transfers!H32</f>
        <v>0</v>
      </c>
      <c r="AJ27" s="31">
        <f t="shared" si="57"/>
        <v>0</v>
      </c>
      <c r="AL27" s="101"/>
      <c r="AM27" s="101"/>
      <c r="AN27" s="101"/>
      <c r="AO27" s="30"/>
      <c r="AP27" s="3">
        <v>0</v>
      </c>
      <c r="AQ27" s="3">
        <v>0</v>
      </c>
      <c r="AR27" s="3">
        <v>0</v>
      </c>
      <c r="AS27" s="3">
        <f>Transfers!I32</f>
        <v>0</v>
      </c>
      <c r="AT27" s="3"/>
      <c r="AU27" s="3"/>
      <c r="AV27" s="3"/>
      <c r="AW27" s="3">
        <f>Transfers!J32</f>
        <v>0</v>
      </c>
      <c r="AX27" s="3"/>
      <c r="AY27" s="3"/>
      <c r="AZ27" s="3"/>
      <c r="BA27" s="3">
        <f>Transfers!K32</f>
        <v>0</v>
      </c>
      <c r="BB27" s="31">
        <f t="shared" si="58"/>
        <v>0</v>
      </c>
      <c r="BD27" s="101"/>
      <c r="BE27" s="101"/>
      <c r="BF27" s="101"/>
      <c r="BG27" s="30"/>
      <c r="BH27" s="3">
        <v>0</v>
      </c>
      <c r="BI27" s="3">
        <v>0</v>
      </c>
      <c r="BJ27" s="3">
        <v>0</v>
      </c>
      <c r="BK27" s="3">
        <f>Transfers!L32</f>
        <v>0</v>
      </c>
      <c r="BL27" s="3"/>
      <c r="BM27" s="3"/>
      <c r="BN27" s="3"/>
      <c r="BO27" s="3">
        <f>Transfers!M32</f>
        <v>0</v>
      </c>
      <c r="BP27" s="3"/>
      <c r="BQ27" s="3"/>
      <c r="BR27" s="3"/>
      <c r="BS27" s="3">
        <f>Transfers!N32</f>
        <v>0</v>
      </c>
      <c r="BT27" s="31">
        <f t="shared" si="59"/>
        <v>0</v>
      </c>
      <c r="BV27" s="30">
        <f t="shared" si="5"/>
        <v>0</v>
      </c>
      <c r="BW27" s="3">
        <f t="shared" si="68"/>
        <v>0</v>
      </c>
      <c r="BX27" s="3">
        <f t="shared" si="60"/>
        <v>0</v>
      </c>
      <c r="BY27" s="3">
        <f t="shared" si="61"/>
        <v>0</v>
      </c>
      <c r="BZ27" s="31">
        <f t="shared" si="45"/>
        <v>0</v>
      </c>
      <c r="CA27" s="36"/>
      <c r="CC27" s="19" t="s">
        <v>49</v>
      </c>
      <c r="CD27" s="45"/>
      <c r="CE27" s="5"/>
      <c r="CF27" s="5"/>
      <c r="CG27" s="5"/>
      <c r="CH27" s="46">
        <f t="shared" si="62"/>
        <v>0</v>
      </c>
      <c r="CJ27" s="45">
        <f t="shared" si="63"/>
        <v>0</v>
      </c>
      <c r="CK27" s="5">
        <f t="shared" si="64"/>
        <v>0</v>
      </c>
      <c r="CL27" s="5">
        <f t="shared" si="65"/>
        <v>0</v>
      </c>
      <c r="CM27" s="5">
        <f t="shared" si="66"/>
        <v>0</v>
      </c>
      <c r="CN27" s="46">
        <f t="shared" si="67"/>
        <v>0</v>
      </c>
    </row>
    <row r="28" spans="1:92" x14ac:dyDescent="0.25">
      <c r="A28" s="19" t="s">
        <v>50</v>
      </c>
      <c r="B28" s="97"/>
      <c r="C28" s="97"/>
      <c r="D28" s="97"/>
      <c r="E28" s="30"/>
      <c r="F28" s="3">
        <v>0</v>
      </c>
      <c r="G28" s="3">
        <v>0</v>
      </c>
      <c r="H28" s="3">
        <v>0</v>
      </c>
      <c r="I28" s="3"/>
      <c r="J28" s="3"/>
      <c r="K28" s="3"/>
      <c r="L28" s="3"/>
      <c r="M28" s="3"/>
      <c r="N28" s="3"/>
      <c r="O28" s="3"/>
      <c r="P28" s="3"/>
      <c r="Q28" s="3"/>
      <c r="R28" s="31">
        <f t="shared" si="56"/>
        <v>0</v>
      </c>
      <c r="W28" s="30"/>
      <c r="X28" s="3">
        <v>0</v>
      </c>
      <c r="Y28" s="3">
        <v>0</v>
      </c>
      <c r="Z28" s="3">
        <v>0</v>
      </c>
      <c r="AA28" s="3"/>
      <c r="AB28" s="3"/>
      <c r="AC28" s="3"/>
      <c r="AD28" s="3"/>
      <c r="AE28" s="3"/>
      <c r="AF28" s="3"/>
      <c r="AG28" s="3"/>
      <c r="AH28" s="3"/>
      <c r="AI28" s="3"/>
      <c r="AJ28" s="31">
        <f t="shared" si="57"/>
        <v>0</v>
      </c>
      <c r="AL28" s="101"/>
      <c r="AM28" s="101"/>
      <c r="AN28" s="101"/>
      <c r="AO28" s="30"/>
      <c r="AP28" s="3">
        <v>0</v>
      </c>
      <c r="AQ28" s="3">
        <v>0</v>
      </c>
      <c r="AR28" s="3">
        <v>0</v>
      </c>
      <c r="AS28" s="3"/>
      <c r="AT28" s="3"/>
      <c r="AU28" s="3"/>
      <c r="AV28" s="3"/>
      <c r="AW28" s="3"/>
      <c r="AX28" s="3"/>
      <c r="AY28" s="3"/>
      <c r="AZ28" s="3"/>
      <c r="BA28" s="3"/>
      <c r="BB28" s="31">
        <f t="shared" si="58"/>
        <v>0</v>
      </c>
      <c r="BD28" s="101"/>
      <c r="BE28" s="101"/>
      <c r="BF28" s="101"/>
      <c r="BG28" s="30"/>
      <c r="BH28" s="3">
        <v>0</v>
      </c>
      <c r="BI28" s="3">
        <v>0</v>
      </c>
      <c r="BJ28" s="3">
        <v>0</v>
      </c>
      <c r="BK28" s="3"/>
      <c r="BL28" s="3"/>
      <c r="BM28" s="3"/>
      <c r="BN28" s="3"/>
      <c r="BO28" s="3"/>
      <c r="BP28" s="3"/>
      <c r="BQ28" s="3"/>
      <c r="BR28" s="3"/>
      <c r="BS28" s="3"/>
      <c r="BT28" s="31">
        <f t="shared" si="59"/>
        <v>0</v>
      </c>
      <c r="BV28" s="30">
        <f t="shared" si="5"/>
        <v>0</v>
      </c>
      <c r="BW28" s="3">
        <f t="shared" si="68"/>
        <v>0</v>
      </c>
      <c r="BX28" s="3">
        <f t="shared" si="60"/>
        <v>0</v>
      </c>
      <c r="BY28" s="3">
        <f t="shared" si="61"/>
        <v>0</v>
      </c>
      <c r="BZ28" s="31">
        <f t="shared" si="45"/>
        <v>0</v>
      </c>
      <c r="CA28" s="36"/>
      <c r="CC28" s="19" t="s">
        <v>50</v>
      </c>
      <c r="CD28" s="45"/>
      <c r="CE28" s="5"/>
      <c r="CF28" s="5"/>
      <c r="CG28" s="5"/>
      <c r="CH28" s="46">
        <f t="shared" si="62"/>
        <v>0</v>
      </c>
      <c r="CJ28" s="45">
        <f t="shared" si="63"/>
        <v>0</v>
      </c>
      <c r="CK28" s="5">
        <f t="shared" si="64"/>
        <v>0</v>
      </c>
      <c r="CL28" s="5">
        <f t="shared" si="65"/>
        <v>0</v>
      </c>
      <c r="CM28" s="5">
        <f t="shared" si="66"/>
        <v>0</v>
      </c>
      <c r="CN28" s="46">
        <f t="shared" si="67"/>
        <v>0</v>
      </c>
    </row>
    <row r="29" spans="1:92" x14ac:dyDescent="0.25">
      <c r="A29" s="19" t="s">
        <v>51</v>
      </c>
      <c r="B29" s="97"/>
      <c r="C29" s="97"/>
      <c r="D29" s="97"/>
      <c r="E29" s="30"/>
      <c r="F29" s="3">
        <v>0</v>
      </c>
      <c r="G29" s="3">
        <v>0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Q29" s="3"/>
      <c r="R29" s="31">
        <f t="shared" si="56"/>
        <v>0</v>
      </c>
      <c r="W29" s="30"/>
      <c r="X29" s="3">
        <v>0</v>
      </c>
      <c r="Y29" s="3">
        <v>0</v>
      </c>
      <c r="Z29" s="3">
        <v>0</v>
      </c>
      <c r="AA29" s="3"/>
      <c r="AB29" s="3"/>
      <c r="AC29" s="3"/>
      <c r="AD29" s="3"/>
      <c r="AE29" s="3"/>
      <c r="AF29" s="3"/>
      <c r="AG29" s="3"/>
      <c r="AH29" s="3"/>
      <c r="AI29" s="3"/>
      <c r="AJ29" s="31">
        <f t="shared" si="57"/>
        <v>0</v>
      </c>
      <c r="AL29" s="101"/>
      <c r="AM29" s="101"/>
      <c r="AN29" s="101"/>
      <c r="AO29" s="30"/>
      <c r="AP29" s="3">
        <v>0</v>
      </c>
      <c r="AQ29" s="3">
        <v>0</v>
      </c>
      <c r="AR29" s="3">
        <v>0</v>
      </c>
      <c r="AS29" s="3"/>
      <c r="AT29" s="3"/>
      <c r="AU29" s="3"/>
      <c r="AV29" s="3"/>
      <c r="AW29" s="3"/>
      <c r="AX29" s="3"/>
      <c r="AY29" s="3"/>
      <c r="AZ29" s="3"/>
      <c r="BA29" s="3"/>
      <c r="BB29" s="31">
        <f t="shared" si="58"/>
        <v>0</v>
      </c>
      <c r="BD29" s="101"/>
      <c r="BE29" s="101"/>
      <c r="BF29" s="101"/>
      <c r="BG29" s="30"/>
      <c r="BH29" s="3">
        <v>0</v>
      </c>
      <c r="BI29" s="3">
        <v>0</v>
      </c>
      <c r="BJ29" s="3">
        <v>0</v>
      </c>
      <c r="BK29" s="3"/>
      <c r="BL29" s="3"/>
      <c r="BM29" s="3"/>
      <c r="BN29" s="3"/>
      <c r="BO29" s="3"/>
      <c r="BP29" s="3"/>
      <c r="BQ29" s="3"/>
      <c r="BR29" s="3"/>
      <c r="BS29" s="3"/>
      <c r="BT29" s="31">
        <f t="shared" si="59"/>
        <v>0</v>
      </c>
      <c r="BV29" s="30">
        <f t="shared" si="5"/>
        <v>0</v>
      </c>
      <c r="BW29" s="3">
        <f>I29+AA29+AS29+BK29</f>
        <v>0</v>
      </c>
      <c r="BX29" s="3">
        <f t="shared" si="60"/>
        <v>0</v>
      </c>
      <c r="BY29" s="3">
        <f t="shared" si="61"/>
        <v>0</v>
      </c>
      <c r="BZ29" s="31">
        <f t="shared" si="45"/>
        <v>0</v>
      </c>
      <c r="CA29" s="36"/>
      <c r="CC29" s="19" t="s">
        <v>51</v>
      </c>
      <c r="CD29" s="45"/>
      <c r="CE29" s="5"/>
      <c r="CF29" s="5"/>
      <c r="CG29" s="5"/>
      <c r="CH29" s="46">
        <f t="shared" si="62"/>
        <v>0</v>
      </c>
      <c r="CJ29" s="45">
        <f t="shared" si="63"/>
        <v>0</v>
      </c>
      <c r="CK29" s="5">
        <f t="shared" si="64"/>
        <v>0</v>
      </c>
      <c r="CL29" s="5">
        <f t="shared" si="65"/>
        <v>0</v>
      </c>
      <c r="CM29" s="5">
        <f t="shared" si="66"/>
        <v>0</v>
      </c>
      <c r="CN29" s="46">
        <f t="shared" si="67"/>
        <v>0</v>
      </c>
    </row>
    <row r="30" spans="1:92" x14ac:dyDescent="0.25">
      <c r="A30" s="20" t="s">
        <v>52</v>
      </c>
      <c r="B30" s="98"/>
      <c r="C30" s="98"/>
      <c r="D30" s="98"/>
      <c r="E30" s="32">
        <f t="shared" ref="E30" si="69">SUM(E9:E29)</f>
        <v>0</v>
      </c>
      <c r="F30" s="2">
        <v>0</v>
      </c>
      <c r="G30" s="2">
        <v>0</v>
      </c>
      <c r="H30" s="2">
        <v>0</v>
      </c>
      <c r="I30" s="4">
        <f t="shared" ref="I30:BJ30" si="70">SUM(I9:I29)</f>
        <v>0</v>
      </c>
      <c r="J30" s="4">
        <f t="shared" si="70"/>
        <v>0</v>
      </c>
      <c r="K30" s="4">
        <f t="shared" si="70"/>
        <v>0</v>
      </c>
      <c r="L30" s="4">
        <f t="shared" si="70"/>
        <v>0</v>
      </c>
      <c r="M30" s="4">
        <f t="shared" si="70"/>
        <v>0</v>
      </c>
      <c r="N30" s="4">
        <f t="shared" si="70"/>
        <v>0</v>
      </c>
      <c r="O30" s="4">
        <f t="shared" si="70"/>
        <v>0</v>
      </c>
      <c r="P30" s="4">
        <f t="shared" si="70"/>
        <v>0</v>
      </c>
      <c r="Q30" s="4">
        <f t="shared" si="70"/>
        <v>0</v>
      </c>
      <c r="R30" s="31">
        <f t="shared" si="70"/>
        <v>0</v>
      </c>
      <c r="W30" s="32">
        <f t="shared" si="70"/>
        <v>0</v>
      </c>
      <c r="X30" s="4">
        <f t="shared" si="70"/>
        <v>0</v>
      </c>
      <c r="Y30" s="4">
        <f t="shared" si="70"/>
        <v>0</v>
      </c>
      <c r="Z30" s="4">
        <f t="shared" si="70"/>
        <v>0</v>
      </c>
      <c r="AA30" s="4">
        <f t="shared" ref="AA30" si="71">SUM(AA9:AA29)</f>
        <v>0</v>
      </c>
      <c r="AB30" s="4">
        <f t="shared" ref="AB30" si="72">SUM(AB9:AB29)</f>
        <v>0</v>
      </c>
      <c r="AC30" s="4">
        <f t="shared" ref="AC30" si="73">SUM(AC9:AC29)</f>
        <v>0</v>
      </c>
      <c r="AD30" s="4">
        <f t="shared" ref="AD30" si="74">SUM(AD9:AD29)</f>
        <v>0</v>
      </c>
      <c r="AE30" s="4">
        <f t="shared" ref="AE30" si="75">SUM(AE9:AE29)</f>
        <v>0</v>
      </c>
      <c r="AF30" s="4">
        <f t="shared" ref="AF30" si="76">SUM(AF9:AF29)</f>
        <v>0</v>
      </c>
      <c r="AG30" s="4">
        <f t="shared" ref="AG30" si="77">SUM(AG9:AG29)</f>
        <v>0</v>
      </c>
      <c r="AH30" s="4">
        <f t="shared" ref="AH30" si="78">SUM(AH9:AH29)</f>
        <v>0</v>
      </c>
      <c r="AI30" s="4">
        <f t="shared" ref="AI30" si="79">SUM(AI9:AI29)</f>
        <v>0</v>
      </c>
      <c r="AJ30" s="31">
        <f t="shared" ref="AJ30" si="80">SUM(AJ9:AJ29)</f>
        <v>0</v>
      </c>
      <c r="AL30" s="101"/>
      <c r="AM30" s="101"/>
      <c r="AN30" s="101"/>
      <c r="AO30" s="32">
        <f t="shared" si="70"/>
        <v>0</v>
      </c>
      <c r="AP30" s="4">
        <f t="shared" si="70"/>
        <v>0</v>
      </c>
      <c r="AQ30" s="4">
        <f t="shared" si="70"/>
        <v>0</v>
      </c>
      <c r="AR30" s="4">
        <f t="shared" si="70"/>
        <v>0</v>
      </c>
      <c r="AS30" s="4">
        <f t="shared" ref="AS30" si="81">SUM(AS9:AS29)</f>
        <v>0</v>
      </c>
      <c r="AT30" s="4">
        <f t="shared" ref="AT30" si="82">SUM(AT9:AT29)</f>
        <v>0</v>
      </c>
      <c r="AU30" s="4">
        <f t="shared" ref="AU30" si="83">SUM(AU9:AU29)</f>
        <v>0</v>
      </c>
      <c r="AV30" s="4">
        <f t="shared" ref="AV30" si="84">SUM(AV9:AV29)</f>
        <v>0</v>
      </c>
      <c r="AW30" s="4">
        <f t="shared" ref="AW30" si="85">SUM(AW9:AW29)</f>
        <v>0</v>
      </c>
      <c r="AX30" s="4">
        <f t="shared" ref="AX30" si="86">SUM(AX9:AX29)</f>
        <v>0</v>
      </c>
      <c r="AY30" s="4">
        <f t="shared" ref="AY30" si="87">SUM(AY9:AY29)</f>
        <v>0</v>
      </c>
      <c r="AZ30" s="4">
        <f t="shared" ref="AZ30" si="88">SUM(AZ9:AZ29)</f>
        <v>0</v>
      </c>
      <c r="BA30" s="4">
        <f t="shared" ref="BA30" si="89">SUM(BA9:BA29)</f>
        <v>0</v>
      </c>
      <c r="BB30" s="31">
        <f t="shared" ref="BB30" si="90">SUM(BB9:BB29)</f>
        <v>0</v>
      </c>
      <c r="BD30" s="101"/>
      <c r="BE30" s="101"/>
      <c r="BF30" s="101"/>
      <c r="BG30" s="32">
        <f t="shared" si="70"/>
        <v>0</v>
      </c>
      <c r="BH30" s="4">
        <f t="shared" si="70"/>
        <v>0</v>
      </c>
      <c r="BI30" s="4">
        <f t="shared" si="70"/>
        <v>0</v>
      </c>
      <c r="BJ30" s="4">
        <f t="shared" si="70"/>
        <v>0</v>
      </c>
      <c r="BK30" s="4">
        <f t="shared" ref="BK30" si="91">SUM(BK9:BK29)</f>
        <v>0</v>
      </c>
      <c r="BL30" s="4">
        <f t="shared" ref="BL30" si="92">SUM(BL9:BL29)</f>
        <v>0</v>
      </c>
      <c r="BM30" s="4">
        <f t="shared" ref="BM30" si="93">SUM(BM9:BM29)</f>
        <v>0</v>
      </c>
      <c r="BN30" s="4">
        <f t="shared" ref="BN30" si="94">SUM(BN9:BN29)</f>
        <v>0</v>
      </c>
      <c r="BO30" s="4">
        <f t="shared" ref="BO30" si="95">SUM(BO9:BO29)</f>
        <v>0</v>
      </c>
      <c r="BP30" s="4">
        <f t="shared" ref="BP30" si="96">SUM(BP9:BP29)</f>
        <v>0</v>
      </c>
      <c r="BQ30" s="4">
        <f t="shared" ref="BQ30" si="97">SUM(BQ9:BQ29)</f>
        <v>0</v>
      </c>
      <c r="BR30" s="4">
        <f t="shared" ref="BR30" si="98">SUM(BR9:BR29)</f>
        <v>0</v>
      </c>
      <c r="BS30" s="4">
        <f t="shared" ref="BS30" si="99">SUM(BS9:BS29)</f>
        <v>0</v>
      </c>
      <c r="BT30" s="31">
        <f t="shared" ref="BT30:BY30" si="100">SUM(BT9:BT29)</f>
        <v>0</v>
      </c>
      <c r="BV30" s="32">
        <f t="shared" si="100"/>
        <v>0</v>
      </c>
      <c r="BW30" s="4">
        <f>SUM(BW9:BW29)</f>
        <v>0</v>
      </c>
      <c r="BX30" s="4">
        <f t="shared" si="100"/>
        <v>0</v>
      </c>
      <c r="BY30" s="4">
        <f t="shared" si="100"/>
        <v>0</v>
      </c>
      <c r="BZ30" s="31">
        <f t="shared" ref="BZ30:BZ71" si="101">R30+AJ30+BB30+BT30</f>
        <v>0</v>
      </c>
      <c r="CA30" s="37"/>
      <c r="CC30" s="20" t="s">
        <v>52</v>
      </c>
      <c r="CD30" s="32">
        <f t="shared" ref="CD30" si="102">SUM(CD9:CD29)</f>
        <v>0</v>
      </c>
      <c r="CE30" s="4">
        <f t="shared" ref="CE30" si="103">SUM(CE9:CE29)</f>
        <v>0</v>
      </c>
      <c r="CF30" s="4">
        <f t="shared" ref="CF30" si="104">SUM(CF9:CF29)</f>
        <v>0</v>
      </c>
      <c r="CG30" s="4">
        <f t="shared" ref="CG30" si="105">SUM(CG9:CG29)</f>
        <v>0</v>
      </c>
      <c r="CH30" s="31">
        <f t="shared" ref="CH30" si="106">SUM(CH9:CH29)</f>
        <v>0</v>
      </c>
      <c r="CJ30" s="32">
        <f t="shared" ref="CJ30" si="107">SUM(CJ9:CJ29)</f>
        <v>0</v>
      </c>
      <c r="CK30" s="4">
        <f t="shared" ref="CK30" si="108">SUM(CK9:CK29)</f>
        <v>0</v>
      </c>
      <c r="CL30" s="4">
        <f t="shared" ref="CL30" si="109">SUM(CL9:CL29)</f>
        <v>0</v>
      </c>
      <c r="CM30" s="4">
        <f t="shared" ref="CM30" si="110">SUM(CM9:CM29)</f>
        <v>0</v>
      </c>
      <c r="CN30" s="31">
        <f t="shared" ref="CN30" si="111">SUM(CN9:CN29)</f>
        <v>0</v>
      </c>
    </row>
    <row r="31" spans="1:92" x14ac:dyDescent="0.25">
      <c r="A31" s="21" t="s">
        <v>53</v>
      </c>
      <c r="B31" s="99"/>
      <c r="C31" s="99"/>
      <c r="D31" s="99"/>
      <c r="E31" s="32">
        <f t="shared" ref="E31" si="112">E30+E8</f>
        <v>0</v>
      </c>
      <c r="F31" s="2">
        <v>0</v>
      </c>
      <c r="G31" s="2">
        <v>0</v>
      </c>
      <c r="H31" s="2">
        <v>0</v>
      </c>
      <c r="I31" s="4">
        <f t="shared" ref="I31:BJ31" si="113">I30+I8</f>
        <v>0</v>
      </c>
      <c r="J31" s="4">
        <f t="shared" si="113"/>
        <v>0</v>
      </c>
      <c r="K31" s="4">
        <f t="shared" si="113"/>
        <v>0</v>
      </c>
      <c r="L31" s="4">
        <f t="shared" si="113"/>
        <v>0</v>
      </c>
      <c r="M31" s="4">
        <f t="shared" si="113"/>
        <v>0</v>
      </c>
      <c r="N31" s="4">
        <f t="shared" si="113"/>
        <v>0</v>
      </c>
      <c r="O31" s="4">
        <f t="shared" si="113"/>
        <v>0</v>
      </c>
      <c r="P31" s="4">
        <f t="shared" si="113"/>
        <v>0</v>
      </c>
      <c r="Q31" s="4">
        <f t="shared" si="113"/>
        <v>0</v>
      </c>
      <c r="R31" s="31">
        <f t="shared" si="113"/>
        <v>0</v>
      </c>
      <c r="W31" s="32">
        <f t="shared" si="113"/>
        <v>0</v>
      </c>
      <c r="X31" s="4">
        <f t="shared" si="113"/>
        <v>0</v>
      </c>
      <c r="Y31" s="4">
        <f t="shared" si="113"/>
        <v>0</v>
      </c>
      <c r="Z31" s="4">
        <f t="shared" si="113"/>
        <v>0</v>
      </c>
      <c r="AA31" s="4">
        <f t="shared" ref="AA31" si="114">AA30+AA8</f>
        <v>0</v>
      </c>
      <c r="AB31" s="4">
        <f t="shared" ref="AB31" si="115">AB30+AB8</f>
        <v>0</v>
      </c>
      <c r="AC31" s="4">
        <f t="shared" ref="AC31" si="116">AC30+AC8</f>
        <v>0</v>
      </c>
      <c r="AD31" s="4">
        <f t="shared" ref="AD31" si="117">AD30+AD8</f>
        <v>0</v>
      </c>
      <c r="AE31" s="4">
        <f t="shared" ref="AE31" si="118">AE30+AE8</f>
        <v>0</v>
      </c>
      <c r="AF31" s="4">
        <f t="shared" ref="AF31" si="119">AF30+AF8</f>
        <v>0</v>
      </c>
      <c r="AG31" s="4">
        <f t="shared" ref="AG31" si="120">AG30+AG8</f>
        <v>0</v>
      </c>
      <c r="AH31" s="4">
        <f t="shared" ref="AH31" si="121">AH30+AH8</f>
        <v>0</v>
      </c>
      <c r="AI31" s="4">
        <f t="shared" ref="AI31" si="122">AI30+AI8</f>
        <v>0</v>
      </c>
      <c r="AJ31" s="31">
        <f t="shared" ref="AJ31" si="123">AJ30+AJ8</f>
        <v>0</v>
      </c>
      <c r="AL31" s="101"/>
      <c r="AM31" s="101"/>
      <c r="AN31" s="101"/>
      <c r="AO31" s="32">
        <f t="shared" si="113"/>
        <v>0</v>
      </c>
      <c r="AP31" s="4">
        <f t="shared" si="113"/>
        <v>0</v>
      </c>
      <c r="AQ31" s="4">
        <f t="shared" si="113"/>
        <v>0</v>
      </c>
      <c r="AR31" s="4">
        <f t="shared" si="113"/>
        <v>0</v>
      </c>
      <c r="AS31" s="4">
        <f t="shared" ref="AS31" si="124">AS30+AS8</f>
        <v>0</v>
      </c>
      <c r="AT31" s="4">
        <f t="shared" ref="AT31" si="125">AT30+AT8</f>
        <v>0</v>
      </c>
      <c r="AU31" s="4">
        <f t="shared" ref="AU31" si="126">AU30+AU8</f>
        <v>0</v>
      </c>
      <c r="AV31" s="4">
        <f t="shared" ref="AV31" si="127">AV30+AV8</f>
        <v>0</v>
      </c>
      <c r="AW31" s="4">
        <f t="shared" ref="AW31" si="128">AW30+AW8</f>
        <v>0</v>
      </c>
      <c r="AX31" s="4">
        <f t="shared" ref="AX31" si="129">AX30+AX8</f>
        <v>0</v>
      </c>
      <c r="AY31" s="4">
        <f t="shared" ref="AY31" si="130">AY30+AY8</f>
        <v>0</v>
      </c>
      <c r="AZ31" s="4">
        <f t="shared" ref="AZ31" si="131">AZ30+AZ8</f>
        <v>0</v>
      </c>
      <c r="BA31" s="4">
        <f t="shared" ref="BA31" si="132">BA30+BA8</f>
        <v>0</v>
      </c>
      <c r="BB31" s="31">
        <f t="shared" ref="BB31" si="133">BB30+BB8</f>
        <v>0</v>
      </c>
      <c r="BD31" s="101"/>
      <c r="BE31" s="101"/>
      <c r="BF31" s="101"/>
      <c r="BG31" s="32">
        <f t="shared" si="113"/>
        <v>0</v>
      </c>
      <c r="BH31" s="4">
        <f t="shared" si="113"/>
        <v>0</v>
      </c>
      <c r="BI31" s="4">
        <f t="shared" si="113"/>
        <v>0</v>
      </c>
      <c r="BJ31" s="4">
        <f t="shared" si="113"/>
        <v>0</v>
      </c>
      <c r="BK31" s="4">
        <f t="shared" ref="BK31" si="134">BK30+BK8</f>
        <v>0</v>
      </c>
      <c r="BL31" s="4">
        <f t="shared" ref="BL31" si="135">BL30+BL8</f>
        <v>0</v>
      </c>
      <c r="BM31" s="4">
        <f t="shared" ref="BM31" si="136">BM30+BM8</f>
        <v>0</v>
      </c>
      <c r="BN31" s="4">
        <f t="shared" ref="BN31" si="137">BN30+BN8</f>
        <v>0</v>
      </c>
      <c r="BO31" s="4">
        <f t="shared" ref="BO31" si="138">BO30+BO8</f>
        <v>0</v>
      </c>
      <c r="BP31" s="4">
        <f t="shared" ref="BP31" si="139">BP30+BP8</f>
        <v>0</v>
      </c>
      <c r="BQ31" s="4">
        <f t="shared" ref="BQ31" si="140">BQ30+BQ8</f>
        <v>0</v>
      </c>
      <c r="BR31" s="4">
        <f t="shared" ref="BR31" si="141">BR30+BR8</f>
        <v>0</v>
      </c>
      <c r="BS31" s="4">
        <f t="shared" ref="BS31" si="142">BS30+BS8</f>
        <v>0</v>
      </c>
      <c r="BT31" s="31">
        <f t="shared" ref="BT31:BY31" si="143">BT30+BT8</f>
        <v>0</v>
      </c>
      <c r="BV31" s="32">
        <f t="shared" si="143"/>
        <v>0</v>
      </c>
      <c r="BW31" s="4">
        <f t="shared" si="143"/>
        <v>0</v>
      </c>
      <c r="BX31" s="4">
        <f t="shared" si="143"/>
        <v>0</v>
      </c>
      <c r="BY31" s="4">
        <f t="shared" si="143"/>
        <v>0</v>
      </c>
      <c r="BZ31" s="31">
        <f t="shared" si="101"/>
        <v>0</v>
      </c>
      <c r="CA31" s="37"/>
      <c r="CC31" s="21" t="s">
        <v>53</v>
      </c>
      <c r="CD31" s="32">
        <f t="shared" ref="CD31" si="144">CD30+CD8</f>
        <v>0</v>
      </c>
      <c r="CE31" s="4">
        <f t="shared" ref="CE31" si="145">CE30+CE8</f>
        <v>0</v>
      </c>
      <c r="CF31" s="4">
        <f t="shared" ref="CF31" si="146">CF30+CF8</f>
        <v>0</v>
      </c>
      <c r="CG31" s="4">
        <f t="shared" ref="CG31" si="147">CG30+CG8</f>
        <v>0</v>
      </c>
      <c r="CH31" s="31">
        <f t="shared" ref="CH31" si="148">CH30+CH8</f>
        <v>0</v>
      </c>
      <c r="CJ31" s="32">
        <f t="shared" ref="CJ31" si="149">CJ30+CJ8</f>
        <v>0</v>
      </c>
      <c r="CK31" s="4">
        <f t="shared" ref="CK31" si="150">CK30+CK8</f>
        <v>0</v>
      </c>
      <c r="CL31" s="4">
        <f t="shared" ref="CL31" si="151">CL30+CL8</f>
        <v>0</v>
      </c>
      <c r="CM31" s="4">
        <f t="shared" ref="CM31" si="152">CM30+CM8</f>
        <v>0</v>
      </c>
      <c r="CN31" s="31">
        <f t="shared" ref="CN31" si="153">CN30+CN8</f>
        <v>0</v>
      </c>
    </row>
    <row r="32" spans="1:92" x14ac:dyDescent="0.25">
      <c r="A32" s="19" t="s">
        <v>54</v>
      </c>
      <c r="B32" s="97"/>
      <c r="C32" s="97"/>
      <c r="D32" s="97"/>
      <c r="E32" s="30"/>
      <c r="F32" s="3">
        <v>0</v>
      </c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/>
      <c r="R32" s="31">
        <f t="shared" ref="R32:R43" si="154">SUM(E32:Q32)</f>
        <v>0</v>
      </c>
      <c r="W32" s="30"/>
      <c r="X32" s="3">
        <v>0</v>
      </c>
      <c r="Y32" s="3">
        <v>0</v>
      </c>
      <c r="Z32" s="3">
        <v>0</v>
      </c>
      <c r="AA32" s="3"/>
      <c r="AB32" s="3"/>
      <c r="AC32" s="3"/>
      <c r="AD32" s="3"/>
      <c r="AE32" s="3"/>
      <c r="AF32" s="3"/>
      <c r="AG32" s="3"/>
      <c r="AH32" s="3"/>
      <c r="AI32" s="3"/>
      <c r="AJ32" s="31">
        <f t="shared" ref="AJ32:AJ43" si="155">SUM(W32:AI32)</f>
        <v>0</v>
      </c>
      <c r="AL32" s="101"/>
      <c r="AM32" s="101"/>
      <c r="AN32" s="101"/>
      <c r="AO32" s="30"/>
      <c r="AP32" s="3">
        <v>0</v>
      </c>
      <c r="AQ32" s="3">
        <v>0</v>
      </c>
      <c r="AR32" s="3">
        <v>0</v>
      </c>
      <c r="AS32" s="3"/>
      <c r="AT32" s="3"/>
      <c r="AU32" s="3"/>
      <c r="AV32" s="3"/>
      <c r="AW32" s="3"/>
      <c r="AX32" s="3"/>
      <c r="AY32" s="3"/>
      <c r="AZ32" s="3"/>
      <c r="BA32" s="3"/>
      <c r="BB32" s="31">
        <f t="shared" ref="BB32:BB43" si="156">SUM(AO32:BA32)</f>
        <v>0</v>
      </c>
      <c r="BD32" s="101"/>
      <c r="BE32" s="101"/>
      <c r="BF32" s="101"/>
      <c r="BG32" s="30"/>
      <c r="BH32" s="3">
        <v>0</v>
      </c>
      <c r="BI32" s="3">
        <v>0</v>
      </c>
      <c r="BJ32" s="3">
        <v>0</v>
      </c>
      <c r="BK32" s="3"/>
      <c r="BL32" s="3"/>
      <c r="BM32" s="3"/>
      <c r="BN32" s="3"/>
      <c r="BO32" s="3"/>
      <c r="BP32" s="3"/>
      <c r="BQ32" s="3"/>
      <c r="BR32" s="3"/>
      <c r="BS32" s="3"/>
      <c r="BT32" s="31">
        <f t="shared" ref="BT32:BT43" si="157">SUM(BG32:BS32)</f>
        <v>0</v>
      </c>
      <c r="BV32" s="30">
        <f t="shared" si="5"/>
        <v>0</v>
      </c>
      <c r="BW32" s="3">
        <f>I32+AA32+AS32+BK32</f>
        <v>0</v>
      </c>
      <c r="BX32" s="3">
        <f t="shared" ref="BX32:BX43" si="158">M32+AE32+AW32+BO32</f>
        <v>0</v>
      </c>
      <c r="BY32" s="3">
        <f t="shared" ref="BY32:BY43" si="159">Q32+AI32+BA32+BS32</f>
        <v>0</v>
      </c>
      <c r="BZ32" s="31">
        <f t="shared" si="101"/>
        <v>0</v>
      </c>
      <c r="CA32" s="36"/>
      <c r="CC32" s="19" t="s">
        <v>54</v>
      </c>
      <c r="CD32" s="45"/>
      <c r="CE32" s="5"/>
      <c r="CF32" s="5"/>
      <c r="CG32" s="5"/>
      <c r="CH32" s="46">
        <f t="shared" ref="CH32:CH43" si="160">SUM(CD32:CG32)</f>
        <v>0</v>
      </c>
      <c r="CJ32" s="45">
        <f>-E32+CD32</f>
        <v>0</v>
      </c>
      <c r="CK32" s="5">
        <f>-W32+CE32</f>
        <v>0</v>
      </c>
      <c r="CL32" s="5">
        <f>-AO32+CF32</f>
        <v>0</v>
      </c>
      <c r="CM32" s="5">
        <f>-BV32+CG32</f>
        <v>0</v>
      </c>
      <c r="CN32" s="46">
        <f t="shared" ref="CN32:CN43" si="161">SUM(CJ32:CM32)</f>
        <v>0</v>
      </c>
    </row>
    <row r="33" spans="1:92" x14ac:dyDescent="0.25">
      <c r="A33" s="19" t="s">
        <v>55</v>
      </c>
      <c r="B33" s="97"/>
      <c r="C33" s="97"/>
      <c r="D33" s="97"/>
      <c r="E33" s="30"/>
      <c r="F33" s="3">
        <v>0</v>
      </c>
      <c r="G33" s="3">
        <v>0</v>
      </c>
      <c r="H33" s="3">
        <v>0</v>
      </c>
      <c r="I33" s="3"/>
      <c r="J33" s="3"/>
      <c r="K33" s="3"/>
      <c r="L33" s="3"/>
      <c r="M33" s="3"/>
      <c r="N33" s="3"/>
      <c r="O33" s="3"/>
      <c r="P33" s="3"/>
      <c r="Q33" s="3"/>
      <c r="R33" s="31">
        <f t="shared" si="154"/>
        <v>0</v>
      </c>
      <c r="W33" s="30"/>
      <c r="X33" s="3">
        <v>0</v>
      </c>
      <c r="Y33" s="3">
        <v>0</v>
      </c>
      <c r="Z33" s="3">
        <v>0</v>
      </c>
      <c r="AA33" s="3"/>
      <c r="AB33" s="3"/>
      <c r="AC33" s="3"/>
      <c r="AD33" s="3"/>
      <c r="AE33" s="3"/>
      <c r="AF33" s="3"/>
      <c r="AG33" s="3"/>
      <c r="AH33" s="3"/>
      <c r="AI33" s="3"/>
      <c r="AJ33" s="31">
        <f t="shared" si="155"/>
        <v>0</v>
      </c>
      <c r="AL33" s="101"/>
      <c r="AM33" s="101"/>
      <c r="AN33" s="101"/>
      <c r="AO33" s="30"/>
      <c r="AP33" s="3">
        <v>0</v>
      </c>
      <c r="AQ33" s="3">
        <v>0</v>
      </c>
      <c r="AR33" s="3">
        <v>0</v>
      </c>
      <c r="AS33" s="3"/>
      <c r="AT33" s="3"/>
      <c r="AU33" s="3"/>
      <c r="AV33" s="3"/>
      <c r="AW33" s="3"/>
      <c r="AX33" s="3"/>
      <c r="AY33" s="3"/>
      <c r="AZ33" s="3"/>
      <c r="BA33" s="3"/>
      <c r="BB33" s="31">
        <f t="shared" si="156"/>
        <v>0</v>
      </c>
      <c r="BD33" s="101"/>
      <c r="BE33" s="101"/>
      <c r="BF33" s="101"/>
      <c r="BG33" s="30"/>
      <c r="BH33" s="3">
        <v>0</v>
      </c>
      <c r="BI33" s="3">
        <v>0</v>
      </c>
      <c r="BJ33" s="3">
        <v>0</v>
      </c>
      <c r="BK33" s="3"/>
      <c r="BL33" s="3"/>
      <c r="BM33" s="3"/>
      <c r="BN33" s="3"/>
      <c r="BO33" s="3"/>
      <c r="BP33" s="3"/>
      <c r="BQ33" s="3"/>
      <c r="BR33" s="3"/>
      <c r="BS33" s="3"/>
      <c r="BT33" s="31">
        <f t="shared" si="157"/>
        <v>0</v>
      </c>
      <c r="BV33" s="30">
        <f t="shared" si="5"/>
        <v>0</v>
      </c>
      <c r="BW33" s="3">
        <f t="shared" ref="BW33:BW61" si="162">I33+AA33+AS33+BK33</f>
        <v>0</v>
      </c>
      <c r="BX33" s="3">
        <f t="shared" si="158"/>
        <v>0</v>
      </c>
      <c r="BY33" s="3">
        <f t="shared" si="159"/>
        <v>0</v>
      </c>
      <c r="BZ33" s="31">
        <f t="shared" si="101"/>
        <v>0</v>
      </c>
      <c r="CA33" s="36"/>
      <c r="CC33" s="19" t="s">
        <v>55</v>
      </c>
      <c r="CD33" s="45"/>
      <c r="CE33" s="5"/>
      <c r="CF33" s="5"/>
      <c r="CG33" s="5"/>
      <c r="CH33" s="46">
        <f t="shared" si="160"/>
        <v>0</v>
      </c>
      <c r="CJ33" s="45">
        <f t="shared" ref="CJ33:CJ43" si="163">-E33+CD33</f>
        <v>0</v>
      </c>
      <c r="CK33" s="5">
        <f t="shared" ref="CK33:CK43" si="164">-W33+CE33</f>
        <v>0</v>
      </c>
      <c r="CL33" s="5">
        <f t="shared" ref="CL33:CL43" si="165">-AO33+CF33</f>
        <v>0</v>
      </c>
      <c r="CM33" s="5">
        <f t="shared" ref="CM33:CM43" si="166">-BV33+CG33</f>
        <v>0</v>
      </c>
      <c r="CN33" s="46">
        <f t="shared" si="161"/>
        <v>0</v>
      </c>
    </row>
    <row r="34" spans="1:92" x14ac:dyDescent="0.25">
      <c r="A34" s="19" t="s">
        <v>56</v>
      </c>
      <c r="B34" s="97"/>
      <c r="C34" s="97"/>
      <c r="D34" s="97"/>
      <c r="E34" s="30"/>
      <c r="F34" s="3">
        <v>0</v>
      </c>
      <c r="G34" s="3">
        <v>0</v>
      </c>
      <c r="H34" s="3">
        <v>0</v>
      </c>
      <c r="I34" s="3"/>
      <c r="J34" s="3"/>
      <c r="K34" s="3"/>
      <c r="L34" s="3"/>
      <c r="M34" s="3"/>
      <c r="N34" s="3"/>
      <c r="O34" s="3"/>
      <c r="P34" s="3"/>
      <c r="Q34" s="3"/>
      <c r="R34" s="31">
        <f t="shared" si="154"/>
        <v>0</v>
      </c>
      <c r="W34" s="30"/>
      <c r="X34" s="3">
        <v>0</v>
      </c>
      <c r="Y34" s="3">
        <v>0</v>
      </c>
      <c r="Z34" s="3">
        <v>0</v>
      </c>
      <c r="AA34" s="3"/>
      <c r="AB34" s="3"/>
      <c r="AC34" s="3"/>
      <c r="AD34" s="3"/>
      <c r="AE34" s="3"/>
      <c r="AF34" s="3"/>
      <c r="AG34" s="3"/>
      <c r="AH34" s="3"/>
      <c r="AI34" s="3"/>
      <c r="AJ34" s="31">
        <f t="shared" si="155"/>
        <v>0</v>
      </c>
      <c r="AL34" s="101"/>
      <c r="AM34" s="101"/>
      <c r="AN34" s="101"/>
      <c r="AO34" s="30"/>
      <c r="AP34" s="3">
        <v>0</v>
      </c>
      <c r="AQ34" s="3">
        <v>0</v>
      </c>
      <c r="AR34" s="3">
        <v>0</v>
      </c>
      <c r="AS34" s="3"/>
      <c r="AT34" s="3"/>
      <c r="AU34" s="3"/>
      <c r="AV34" s="3"/>
      <c r="AW34" s="3"/>
      <c r="AX34" s="3"/>
      <c r="AY34" s="3"/>
      <c r="AZ34" s="3"/>
      <c r="BA34" s="3"/>
      <c r="BB34" s="31">
        <f t="shared" si="156"/>
        <v>0</v>
      </c>
      <c r="BD34" s="101"/>
      <c r="BE34" s="101"/>
      <c r="BF34" s="101"/>
      <c r="BG34" s="30"/>
      <c r="BH34" s="3">
        <v>0</v>
      </c>
      <c r="BI34" s="3">
        <v>0</v>
      </c>
      <c r="BJ34" s="3">
        <v>0</v>
      </c>
      <c r="BK34" s="3"/>
      <c r="BL34" s="3"/>
      <c r="BM34" s="3"/>
      <c r="BN34" s="3"/>
      <c r="BO34" s="3"/>
      <c r="BP34" s="3"/>
      <c r="BQ34" s="3"/>
      <c r="BR34" s="3"/>
      <c r="BS34" s="3"/>
      <c r="BT34" s="31">
        <f t="shared" si="157"/>
        <v>0</v>
      </c>
      <c r="BV34" s="30">
        <f t="shared" si="5"/>
        <v>0</v>
      </c>
      <c r="BW34" s="3">
        <f t="shared" si="162"/>
        <v>0</v>
      </c>
      <c r="BX34" s="3">
        <f t="shared" si="158"/>
        <v>0</v>
      </c>
      <c r="BY34" s="3">
        <f t="shared" si="159"/>
        <v>0</v>
      </c>
      <c r="BZ34" s="31">
        <f t="shared" si="101"/>
        <v>0</v>
      </c>
      <c r="CA34" s="36"/>
      <c r="CC34" s="19" t="s">
        <v>56</v>
      </c>
      <c r="CD34" s="45"/>
      <c r="CE34" s="5"/>
      <c r="CF34" s="5"/>
      <c r="CG34" s="5"/>
      <c r="CH34" s="46">
        <f t="shared" si="160"/>
        <v>0</v>
      </c>
      <c r="CJ34" s="45">
        <f t="shared" si="163"/>
        <v>0</v>
      </c>
      <c r="CK34" s="5">
        <f t="shared" si="164"/>
        <v>0</v>
      </c>
      <c r="CL34" s="5">
        <f t="shared" si="165"/>
        <v>0</v>
      </c>
      <c r="CM34" s="5">
        <f t="shared" si="166"/>
        <v>0</v>
      </c>
      <c r="CN34" s="46">
        <f t="shared" si="161"/>
        <v>0</v>
      </c>
    </row>
    <row r="35" spans="1:92" x14ac:dyDescent="0.25">
      <c r="A35" s="19" t="s">
        <v>57</v>
      </c>
      <c r="B35" s="97"/>
      <c r="C35" s="97"/>
      <c r="D35" s="97"/>
      <c r="E35" s="30"/>
      <c r="F35" s="3">
        <v>0</v>
      </c>
      <c r="G35" s="3">
        <v>0</v>
      </c>
      <c r="H35" s="3">
        <v>0</v>
      </c>
      <c r="I35" s="3"/>
      <c r="J35" s="3"/>
      <c r="K35" s="3"/>
      <c r="L35" s="3"/>
      <c r="M35" s="3"/>
      <c r="N35" s="3"/>
      <c r="O35" s="3"/>
      <c r="P35" s="3"/>
      <c r="Q35" s="3"/>
      <c r="R35" s="31">
        <f t="shared" si="154"/>
        <v>0</v>
      </c>
      <c r="W35" s="30"/>
      <c r="X35" s="3">
        <v>0</v>
      </c>
      <c r="Y35" s="3">
        <v>0</v>
      </c>
      <c r="Z35" s="3">
        <v>0</v>
      </c>
      <c r="AA35" s="3"/>
      <c r="AB35" s="3"/>
      <c r="AC35" s="3"/>
      <c r="AD35" s="3"/>
      <c r="AE35" s="3"/>
      <c r="AF35" s="3"/>
      <c r="AG35" s="3"/>
      <c r="AH35" s="3"/>
      <c r="AI35" s="3"/>
      <c r="AJ35" s="31">
        <f t="shared" si="155"/>
        <v>0</v>
      </c>
      <c r="AL35" s="101"/>
      <c r="AM35" s="101"/>
      <c r="AN35" s="101"/>
      <c r="AO35" s="30"/>
      <c r="AP35" s="3">
        <v>0</v>
      </c>
      <c r="AQ35" s="3">
        <v>0</v>
      </c>
      <c r="AR35" s="3">
        <v>0</v>
      </c>
      <c r="AS35" s="3"/>
      <c r="AT35" s="3"/>
      <c r="AU35" s="3"/>
      <c r="AV35" s="3"/>
      <c r="AW35" s="3"/>
      <c r="AX35" s="3"/>
      <c r="AY35" s="3"/>
      <c r="AZ35" s="3"/>
      <c r="BA35" s="3"/>
      <c r="BB35" s="31">
        <f t="shared" si="156"/>
        <v>0</v>
      </c>
      <c r="BD35" s="101"/>
      <c r="BE35" s="101"/>
      <c r="BF35" s="101"/>
      <c r="BG35" s="30"/>
      <c r="BH35" s="3">
        <v>0</v>
      </c>
      <c r="BI35" s="3">
        <v>0</v>
      </c>
      <c r="BJ35" s="3">
        <v>0</v>
      </c>
      <c r="BK35" s="3"/>
      <c r="BL35" s="3"/>
      <c r="BM35" s="3"/>
      <c r="BN35" s="3"/>
      <c r="BO35" s="3"/>
      <c r="BP35" s="3"/>
      <c r="BQ35" s="3"/>
      <c r="BR35" s="3"/>
      <c r="BS35" s="3"/>
      <c r="BT35" s="31">
        <f t="shared" si="157"/>
        <v>0</v>
      </c>
      <c r="BV35" s="30">
        <f t="shared" si="5"/>
        <v>0</v>
      </c>
      <c r="BW35" s="3">
        <f t="shared" si="162"/>
        <v>0</v>
      </c>
      <c r="BX35" s="3">
        <f t="shared" si="158"/>
        <v>0</v>
      </c>
      <c r="BY35" s="3">
        <f t="shared" si="159"/>
        <v>0</v>
      </c>
      <c r="BZ35" s="31">
        <f t="shared" si="101"/>
        <v>0</v>
      </c>
      <c r="CA35" s="36"/>
      <c r="CC35" s="19" t="s">
        <v>57</v>
      </c>
      <c r="CD35" s="45"/>
      <c r="CE35" s="5"/>
      <c r="CF35" s="5"/>
      <c r="CG35" s="5"/>
      <c r="CH35" s="46">
        <f t="shared" si="160"/>
        <v>0</v>
      </c>
      <c r="CJ35" s="45">
        <f t="shared" si="163"/>
        <v>0</v>
      </c>
      <c r="CK35" s="5">
        <f t="shared" si="164"/>
        <v>0</v>
      </c>
      <c r="CL35" s="5">
        <f t="shared" si="165"/>
        <v>0</v>
      </c>
      <c r="CM35" s="5">
        <f t="shared" si="166"/>
        <v>0</v>
      </c>
      <c r="CN35" s="46">
        <f t="shared" si="161"/>
        <v>0</v>
      </c>
    </row>
    <row r="36" spans="1:92" x14ac:dyDescent="0.25">
      <c r="A36" s="19" t="s">
        <v>58</v>
      </c>
      <c r="B36" s="97"/>
      <c r="C36" s="97"/>
      <c r="D36" s="97"/>
      <c r="E36" s="30"/>
      <c r="F36" s="3">
        <v>0</v>
      </c>
      <c r="G36" s="3">
        <v>0</v>
      </c>
      <c r="H36" s="3">
        <v>0</v>
      </c>
      <c r="I36" s="3"/>
      <c r="J36" s="3"/>
      <c r="K36" s="3"/>
      <c r="L36" s="3"/>
      <c r="M36" s="3"/>
      <c r="N36" s="3"/>
      <c r="O36" s="3"/>
      <c r="P36" s="3"/>
      <c r="Q36" s="3"/>
      <c r="R36" s="31">
        <f t="shared" si="154"/>
        <v>0</v>
      </c>
      <c r="W36" s="30"/>
      <c r="X36" s="3">
        <v>0</v>
      </c>
      <c r="Y36" s="3">
        <v>0</v>
      </c>
      <c r="Z36" s="3">
        <v>0</v>
      </c>
      <c r="AA36" s="3"/>
      <c r="AB36" s="3"/>
      <c r="AC36" s="3"/>
      <c r="AD36" s="3"/>
      <c r="AE36" s="3"/>
      <c r="AF36" s="3"/>
      <c r="AG36" s="3"/>
      <c r="AH36" s="3"/>
      <c r="AI36" s="3"/>
      <c r="AJ36" s="31">
        <f t="shared" si="155"/>
        <v>0</v>
      </c>
      <c r="AL36" s="101"/>
      <c r="AM36" s="101"/>
      <c r="AN36" s="101"/>
      <c r="AO36" s="30"/>
      <c r="AP36" s="3">
        <v>0</v>
      </c>
      <c r="AQ36" s="3">
        <v>0</v>
      </c>
      <c r="AR36" s="3">
        <v>0</v>
      </c>
      <c r="AS36" s="3"/>
      <c r="AT36" s="3"/>
      <c r="AU36" s="3"/>
      <c r="AV36" s="3"/>
      <c r="AW36" s="3"/>
      <c r="AX36" s="3"/>
      <c r="AY36" s="3"/>
      <c r="AZ36" s="3"/>
      <c r="BA36" s="3"/>
      <c r="BB36" s="31">
        <f t="shared" si="156"/>
        <v>0</v>
      </c>
      <c r="BD36" s="101"/>
      <c r="BE36" s="101"/>
      <c r="BF36" s="101"/>
      <c r="BG36" s="30"/>
      <c r="BH36" s="3">
        <v>0</v>
      </c>
      <c r="BI36" s="3">
        <v>0</v>
      </c>
      <c r="BJ36" s="3">
        <v>0</v>
      </c>
      <c r="BK36" s="3"/>
      <c r="BL36" s="3"/>
      <c r="BM36" s="3"/>
      <c r="BN36" s="3"/>
      <c r="BO36" s="3"/>
      <c r="BP36" s="3"/>
      <c r="BQ36" s="3"/>
      <c r="BR36" s="3"/>
      <c r="BS36" s="3"/>
      <c r="BT36" s="31">
        <f t="shared" si="157"/>
        <v>0</v>
      </c>
      <c r="BV36" s="30">
        <f t="shared" si="5"/>
        <v>0</v>
      </c>
      <c r="BW36" s="3">
        <f t="shared" si="162"/>
        <v>0</v>
      </c>
      <c r="BX36" s="3">
        <f t="shared" si="158"/>
        <v>0</v>
      </c>
      <c r="BY36" s="3">
        <f t="shared" si="159"/>
        <v>0</v>
      </c>
      <c r="BZ36" s="31">
        <f t="shared" si="101"/>
        <v>0</v>
      </c>
      <c r="CA36" s="36"/>
      <c r="CC36" s="19" t="s">
        <v>58</v>
      </c>
      <c r="CD36" s="45"/>
      <c r="CE36" s="5"/>
      <c r="CF36" s="5"/>
      <c r="CG36" s="5"/>
      <c r="CH36" s="46">
        <f t="shared" si="160"/>
        <v>0</v>
      </c>
      <c r="CJ36" s="45">
        <f t="shared" si="163"/>
        <v>0</v>
      </c>
      <c r="CK36" s="5">
        <f t="shared" si="164"/>
        <v>0</v>
      </c>
      <c r="CL36" s="5">
        <f t="shared" si="165"/>
        <v>0</v>
      </c>
      <c r="CM36" s="5">
        <f t="shared" si="166"/>
        <v>0</v>
      </c>
      <c r="CN36" s="46">
        <f t="shared" si="161"/>
        <v>0</v>
      </c>
    </row>
    <row r="37" spans="1:92" x14ac:dyDescent="0.25">
      <c r="A37" s="19" t="s">
        <v>59</v>
      </c>
      <c r="B37" s="97"/>
      <c r="C37" s="97"/>
      <c r="D37" s="97"/>
      <c r="E37" s="30"/>
      <c r="F37" s="3">
        <v>0</v>
      </c>
      <c r="G37" s="3">
        <v>0</v>
      </c>
      <c r="H37" s="3">
        <v>0</v>
      </c>
      <c r="I37" s="3"/>
      <c r="J37" s="3"/>
      <c r="K37" s="3"/>
      <c r="L37" s="3"/>
      <c r="M37" s="3"/>
      <c r="N37" s="3"/>
      <c r="O37" s="3"/>
      <c r="P37" s="3"/>
      <c r="Q37" s="3"/>
      <c r="R37" s="31">
        <f t="shared" si="154"/>
        <v>0</v>
      </c>
      <c r="W37" s="30"/>
      <c r="X37" s="3">
        <v>0</v>
      </c>
      <c r="Y37" s="3">
        <v>0</v>
      </c>
      <c r="Z37" s="3">
        <v>0</v>
      </c>
      <c r="AA37" s="3"/>
      <c r="AB37" s="3"/>
      <c r="AC37" s="3"/>
      <c r="AD37" s="3"/>
      <c r="AE37" s="3"/>
      <c r="AF37" s="3"/>
      <c r="AG37" s="3"/>
      <c r="AH37" s="3"/>
      <c r="AI37" s="3"/>
      <c r="AJ37" s="31">
        <f t="shared" si="155"/>
        <v>0</v>
      </c>
      <c r="AL37" s="101"/>
      <c r="AM37" s="101"/>
      <c r="AN37" s="101"/>
      <c r="AO37" s="30"/>
      <c r="AP37" s="3">
        <v>0</v>
      </c>
      <c r="AQ37" s="3">
        <v>0</v>
      </c>
      <c r="AR37" s="3">
        <v>0</v>
      </c>
      <c r="AS37" s="3"/>
      <c r="AT37" s="3"/>
      <c r="AU37" s="3"/>
      <c r="AV37" s="3"/>
      <c r="AW37" s="3"/>
      <c r="AX37" s="3"/>
      <c r="AY37" s="3"/>
      <c r="AZ37" s="3"/>
      <c r="BA37" s="3"/>
      <c r="BB37" s="31">
        <f t="shared" si="156"/>
        <v>0</v>
      </c>
      <c r="BD37" s="101"/>
      <c r="BE37" s="101"/>
      <c r="BF37" s="101"/>
      <c r="BG37" s="30"/>
      <c r="BH37" s="3">
        <v>0</v>
      </c>
      <c r="BI37" s="3">
        <v>0</v>
      </c>
      <c r="BJ37" s="3">
        <v>0</v>
      </c>
      <c r="BK37" s="3"/>
      <c r="BL37" s="3"/>
      <c r="BM37" s="3"/>
      <c r="BN37" s="3"/>
      <c r="BO37" s="3"/>
      <c r="BP37" s="3"/>
      <c r="BQ37" s="3"/>
      <c r="BR37" s="3"/>
      <c r="BS37" s="3"/>
      <c r="BT37" s="31">
        <f t="shared" si="157"/>
        <v>0</v>
      </c>
      <c r="BV37" s="30">
        <f t="shared" si="5"/>
        <v>0</v>
      </c>
      <c r="BW37" s="3">
        <f t="shared" si="162"/>
        <v>0</v>
      </c>
      <c r="BX37" s="3">
        <f t="shared" si="158"/>
        <v>0</v>
      </c>
      <c r="BY37" s="3">
        <f t="shared" si="159"/>
        <v>0</v>
      </c>
      <c r="BZ37" s="31">
        <f t="shared" si="101"/>
        <v>0</v>
      </c>
      <c r="CA37" s="36"/>
      <c r="CC37" s="19" t="s">
        <v>59</v>
      </c>
      <c r="CD37" s="45"/>
      <c r="CE37" s="5"/>
      <c r="CF37" s="5"/>
      <c r="CG37" s="5"/>
      <c r="CH37" s="46">
        <f t="shared" si="160"/>
        <v>0</v>
      </c>
      <c r="CJ37" s="45">
        <f t="shared" si="163"/>
        <v>0</v>
      </c>
      <c r="CK37" s="5">
        <f t="shared" si="164"/>
        <v>0</v>
      </c>
      <c r="CL37" s="5">
        <f t="shared" si="165"/>
        <v>0</v>
      </c>
      <c r="CM37" s="5">
        <f t="shared" si="166"/>
        <v>0</v>
      </c>
      <c r="CN37" s="46">
        <f t="shared" si="161"/>
        <v>0</v>
      </c>
    </row>
    <row r="38" spans="1:92" x14ac:dyDescent="0.25">
      <c r="A38" s="19" t="s">
        <v>60</v>
      </c>
      <c r="B38" s="97"/>
      <c r="C38" s="97"/>
      <c r="D38" s="97"/>
      <c r="E38" s="30"/>
      <c r="F38" s="3">
        <v>0</v>
      </c>
      <c r="G38" s="3">
        <v>0</v>
      </c>
      <c r="H38" s="3">
        <v>0</v>
      </c>
      <c r="I38" s="3"/>
      <c r="J38" s="3"/>
      <c r="K38" s="3"/>
      <c r="L38" s="3"/>
      <c r="M38" s="3"/>
      <c r="N38" s="3"/>
      <c r="O38" s="3"/>
      <c r="P38" s="3"/>
      <c r="Q38" s="3"/>
      <c r="R38" s="31">
        <f t="shared" si="154"/>
        <v>0</v>
      </c>
      <c r="W38" s="30"/>
      <c r="X38" s="3">
        <v>0</v>
      </c>
      <c r="Y38" s="3">
        <v>0</v>
      </c>
      <c r="Z38" s="3">
        <v>0</v>
      </c>
      <c r="AA38" s="3"/>
      <c r="AB38" s="3"/>
      <c r="AC38" s="3"/>
      <c r="AD38" s="3"/>
      <c r="AE38" s="3"/>
      <c r="AF38" s="3"/>
      <c r="AG38" s="3"/>
      <c r="AH38" s="3"/>
      <c r="AI38" s="3"/>
      <c r="AJ38" s="31">
        <f t="shared" si="155"/>
        <v>0</v>
      </c>
      <c r="AL38" s="101"/>
      <c r="AM38" s="101"/>
      <c r="AN38" s="101"/>
      <c r="AO38" s="30"/>
      <c r="AP38" s="3">
        <v>0</v>
      </c>
      <c r="AQ38" s="3">
        <v>0</v>
      </c>
      <c r="AR38" s="3">
        <v>0</v>
      </c>
      <c r="AS38" s="3"/>
      <c r="AT38" s="3"/>
      <c r="AU38" s="3"/>
      <c r="AV38" s="3"/>
      <c r="AW38" s="3"/>
      <c r="AX38" s="3"/>
      <c r="AY38" s="3"/>
      <c r="AZ38" s="3"/>
      <c r="BA38" s="3"/>
      <c r="BB38" s="31">
        <f t="shared" si="156"/>
        <v>0</v>
      </c>
      <c r="BD38" s="101"/>
      <c r="BE38" s="101"/>
      <c r="BF38" s="101"/>
      <c r="BG38" s="30"/>
      <c r="BH38" s="3">
        <v>0</v>
      </c>
      <c r="BI38" s="3">
        <v>0</v>
      </c>
      <c r="BJ38" s="3">
        <v>0</v>
      </c>
      <c r="BK38" s="3"/>
      <c r="BL38" s="3"/>
      <c r="BM38" s="3"/>
      <c r="BN38" s="3"/>
      <c r="BO38" s="3"/>
      <c r="BP38" s="3"/>
      <c r="BQ38" s="3"/>
      <c r="BR38" s="3"/>
      <c r="BS38" s="3"/>
      <c r="BT38" s="31">
        <f t="shared" si="157"/>
        <v>0</v>
      </c>
      <c r="BV38" s="30">
        <f t="shared" si="5"/>
        <v>0</v>
      </c>
      <c r="BW38" s="3">
        <f t="shared" si="162"/>
        <v>0</v>
      </c>
      <c r="BX38" s="3">
        <f t="shared" si="158"/>
        <v>0</v>
      </c>
      <c r="BY38" s="3">
        <f t="shared" si="159"/>
        <v>0</v>
      </c>
      <c r="BZ38" s="31">
        <f t="shared" si="101"/>
        <v>0</v>
      </c>
      <c r="CA38" s="36"/>
      <c r="CC38" s="19" t="s">
        <v>60</v>
      </c>
      <c r="CD38" s="45"/>
      <c r="CE38" s="5"/>
      <c r="CF38" s="5"/>
      <c r="CG38" s="5"/>
      <c r="CH38" s="46">
        <f t="shared" si="160"/>
        <v>0</v>
      </c>
      <c r="CJ38" s="45">
        <f t="shared" si="163"/>
        <v>0</v>
      </c>
      <c r="CK38" s="5">
        <f t="shared" si="164"/>
        <v>0</v>
      </c>
      <c r="CL38" s="5">
        <f t="shared" si="165"/>
        <v>0</v>
      </c>
      <c r="CM38" s="5">
        <f t="shared" si="166"/>
        <v>0</v>
      </c>
      <c r="CN38" s="46">
        <f t="shared" si="161"/>
        <v>0</v>
      </c>
    </row>
    <row r="39" spans="1:92" x14ac:dyDescent="0.25">
      <c r="A39" s="19" t="s">
        <v>61</v>
      </c>
      <c r="B39" s="97"/>
      <c r="C39" s="97"/>
      <c r="D39" s="97"/>
      <c r="E39" s="30"/>
      <c r="F39" s="3">
        <v>0</v>
      </c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/>
      <c r="R39" s="31">
        <f t="shared" si="154"/>
        <v>0</v>
      </c>
      <c r="W39" s="30"/>
      <c r="X39" s="3">
        <v>0</v>
      </c>
      <c r="Y39" s="3">
        <v>0</v>
      </c>
      <c r="Z39" s="3">
        <v>0</v>
      </c>
      <c r="AA39" s="3"/>
      <c r="AB39" s="3"/>
      <c r="AC39" s="3"/>
      <c r="AD39" s="3"/>
      <c r="AE39" s="3"/>
      <c r="AF39" s="3"/>
      <c r="AG39" s="3"/>
      <c r="AH39" s="3"/>
      <c r="AI39" s="3"/>
      <c r="AJ39" s="31">
        <f t="shared" si="155"/>
        <v>0</v>
      </c>
      <c r="AL39" s="101"/>
      <c r="AM39" s="101"/>
      <c r="AN39" s="101"/>
      <c r="AO39" s="30"/>
      <c r="AP39" s="3">
        <v>0</v>
      </c>
      <c r="AQ39" s="3">
        <v>0</v>
      </c>
      <c r="AR39" s="3">
        <v>0</v>
      </c>
      <c r="AS39" s="3"/>
      <c r="AT39" s="3"/>
      <c r="AU39" s="3"/>
      <c r="AV39" s="3"/>
      <c r="AW39" s="3"/>
      <c r="AX39" s="3"/>
      <c r="AY39" s="3"/>
      <c r="AZ39" s="3"/>
      <c r="BA39" s="3"/>
      <c r="BB39" s="31">
        <f t="shared" si="156"/>
        <v>0</v>
      </c>
      <c r="BD39" s="101"/>
      <c r="BE39" s="101"/>
      <c r="BF39" s="101"/>
      <c r="BG39" s="30"/>
      <c r="BH39" s="3">
        <v>0</v>
      </c>
      <c r="BI39" s="3">
        <v>0</v>
      </c>
      <c r="BJ39" s="3">
        <v>0</v>
      </c>
      <c r="BK39" s="3"/>
      <c r="BL39" s="3"/>
      <c r="BM39" s="3"/>
      <c r="BN39" s="3"/>
      <c r="BO39" s="3"/>
      <c r="BP39" s="3"/>
      <c r="BQ39" s="3"/>
      <c r="BR39" s="3"/>
      <c r="BS39" s="3"/>
      <c r="BT39" s="31">
        <f t="shared" si="157"/>
        <v>0</v>
      </c>
      <c r="BV39" s="30">
        <f t="shared" si="5"/>
        <v>0</v>
      </c>
      <c r="BW39" s="3">
        <f t="shared" si="162"/>
        <v>0</v>
      </c>
      <c r="BX39" s="3">
        <f t="shared" si="158"/>
        <v>0</v>
      </c>
      <c r="BY39" s="3">
        <f t="shared" si="159"/>
        <v>0</v>
      </c>
      <c r="BZ39" s="31">
        <f t="shared" si="101"/>
        <v>0</v>
      </c>
      <c r="CA39" s="36"/>
      <c r="CC39" s="19" t="s">
        <v>61</v>
      </c>
      <c r="CD39" s="45"/>
      <c r="CE39" s="5"/>
      <c r="CF39" s="5"/>
      <c r="CG39" s="5"/>
      <c r="CH39" s="46">
        <f t="shared" si="160"/>
        <v>0</v>
      </c>
      <c r="CJ39" s="45">
        <f t="shared" si="163"/>
        <v>0</v>
      </c>
      <c r="CK39" s="5">
        <f t="shared" si="164"/>
        <v>0</v>
      </c>
      <c r="CL39" s="5">
        <f t="shared" si="165"/>
        <v>0</v>
      </c>
      <c r="CM39" s="5">
        <f t="shared" si="166"/>
        <v>0</v>
      </c>
      <c r="CN39" s="46">
        <f t="shared" si="161"/>
        <v>0</v>
      </c>
    </row>
    <row r="40" spans="1:92" x14ac:dyDescent="0.25">
      <c r="A40" s="19" t="s">
        <v>62</v>
      </c>
      <c r="B40" s="97"/>
      <c r="C40" s="97"/>
      <c r="D40" s="97"/>
      <c r="E40" s="30"/>
      <c r="F40" s="3">
        <v>0</v>
      </c>
      <c r="G40" s="3">
        <v>0</v>
      </c>
      <c r="H40" s="3">
        <v>0</v>
      </c>
      <c r="I40" s="3"/>
      <c r="J40" s="3"/>
      <c r="K40" s="3"/>
      <c r="L40" s="3"/>
      <c r="M40" s="3"/>
      <c r="N40" s="3"/>
      <c r="O40" s="3"/>
      <c r="P40" s="3"/>
      <c r="Q40" s="3"/>
      <c r="R40" s="31">
        <f t="shared" si="154"/>
        <v>0</v>
      </c>
      <c r="W40" s="30"/>
      <c r="X40" s="3">
        <v>0</v>
      </c>
      <c r="Y40" s="3">
        <v>0</v>
      </c>
      <c r="Z40" s="3">
        <v>0</v>
      </c>
      <c r="AA40" s="3"/>
      <c r="AB40" s="3"/>
      <c r="AC40" s="3"/>
      <c r="AD40" s="3"/>
      <c r="AE40" s="3"/>
      <c r="AF40" s="3"/>
      <c r="AG40" s="3"/>
      <c r="AH40" s="3"/>
      <c r="AI40" s="3"/>
      <c r="AJ40" s="31">
        <f t="shared" si="155"/>
        <v>0</v>
      </c>
      <c r="AL40" s="101"/>
      <c r="AM40" s="101"/>
      <c r="AN40" s="101"/>
      <c r="AO40" s="30"/>
      <c r="AP40" s="3">
        <v>0</v>
      </c>
      <c r="AQ40" s="3">
        <v>0</v>
      </c>
      <c r="AR40" s="3">
        <v>0</v>
      </c>
      <c r="AS40" s="3"/>
      <c r="AT40" s="3"/>
      <c r="AU40" s="3"/>
      <c r="AV40" s="3"/>
      <c r="AW40" s="3"/>
      <c r="AX40" s="3"/>
      <c r="AY40" s="3"/>
      <c r="AZ40" s="3"/>
      <c r="BA40" s="3"/>
      <c r="BB40" s="31">
        <f t="shared" si="156"/>
        <v>0</v>
      </c>
      <c r="BD40" s="101"/>
      <c r="BE40" s="101"/>
      <c r="BF40" s="101"/>
      <c r="BG40" s="30"/>
      <c r="BH40" s="3">
        <v>0</v>
      </c>
      <c r="BI40" s="3">
        <v>0</v>
      </c>
      <c r="BJ40" s="3">
        <v>0</v>
      </c>
      <c r="BK40" s="3"/>
      <c r="BL40" s="3"/>
      <c r="BM40" s="3"/>
      <c r="BN40" s="3"/>
      <c r="BO40" s="3"/>
      <c r="BP40" s="3"/>
      <c r="BQ40" s="3"/>
      <c r="BR40" s="3"/>
      <c r="BS40" s="3"/>
      <c r="BT40" s="31">
        <f t="shared" si="157"/>
        <v>0</v>
      </c>
      <c r="BV40" s="30">
        <f t="shared" si="5"/>
        <v>0</v>
      </c>
      <c r="BW40" s="3">
        <f t="shared" si="162"/>
        <v>0</v>
      </c>
      <c r="BX40" s="3">
        <f t="shared" si="158"/>
        <v>0</v>
      </c>
      <c r="BY40" s="3">
        <f t="shared" si="159"/>
        <v>0</v>
      </c>
      <c r="BZ40" s="31">
        <f t="shared" si="101"/>
        <v>0</v>
      </c>
      <c r="CA40" s="36"/>
      <c r="CC40" s="19" t="s">
        <v>62</v>
      </c>
      <c r="CD40" s="45"/>
      <c r="CE40" s="5"/>
      <c r="CF40" s="5"/>
      <c r="CG40" s="5"/>
      <c r="CH40" s="46">
        <f t="shared" si="160"/>
        <v>0</v>
      </c>
      <c r="CJ40" s="45">
        <f t="shared" si="163"/>
        <v>0</v>
      </c>
      <c r="CK40" s="5">
        <f t="shared" si="164"/>
        <v>0</v>
      </c>
      <c r="CL40" s="5">
        <f t="shared" si="165"/>
        <v>0</v>
      </c>
      <c r="CM40" s="5">
        <f t="shared" si="166"/>
        <v>0</v>
      </c>
      <c r="CN40" s="46">
        <f t="shared" si="161"/>
        <v>0</v>
      </c>
    </row>
    <row r="41" spans="1:92" x14ac:dyDescent="0.25">
      <c r="A41" s="19" t="s">
        <v>63</v>
      </c>
      <c r="B41" s="97"/>
      <c r="C41" s="97"/>
      <c r="D41" s="97"/>
      <c r="E41" s="30"/>
      <c r="F41" s="3">
        <v>0</v>
      </c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/>
      <c r="R41" s="31">
        <f t="shared" si="154"/>
        <v>0</v>
      </c>
      <c r="W41" s="30"/>
      <c r="X41" s="3">
        <v>0</v>
      </c>
      <c r="Y41" s="3">
        <v>0</v>
      </c>
      <c r="Z41" s="3">
        <v>0</v>
      </c>
      <c r="AA41" s="3"/>
      <c r="AB41" s="3"/>
      <c r="AC41" s="3"/>
      <c r="AD41" s="3"/>
      <c r="AE41" s="3"/>
      <c r="AF41" s="3"/>
      <c r="AG41" s="3"/>
      <c r="AH41" s="3"/>
      <c r="AI41" s="3"/>
      <c r="AJ41" s="31">
        <f t="shared" si="155"/>
        <v>0</v>
      </c>
      <c r="AL41" s="101"/>
      <c r="AM41" s="101"/>
      <c r="AN41" s="101"/>
      <c r="AO41" s="30"/>
      <c r="AP41" s="3">
        <v>0</v>
      </c>
      <c r="AQ41" s="3">
        <v>0</v>
      </c>
      <c r="AR41" s="3">
        <v>0</v>
      </c>
      <c r="AS41" s="3"/>
      <c r="AT41" s="3"/>
      <c r="AU41" s="3"/>
      <c r="AV41" s="3"/>
      <c r="AW41" s="3"/>
      <c r="AX41" s="3"/>
      <c r="AY41" s="3"/>
      <c r="AZ41" s="3"/>
      <c r="BA41" s="3"/>
      <c r="BB41" s="31">
        <f t="shared" si="156"/>
        <v>0</v>
      </c>
      <c r="BD41" s="101"/>
      <c r="BE41" s="101"/>
      <c r="BF41" s="101"/>
      <c r="BG41" s="30"/>
      <c r="BH41" s="3">
        <v>0</v>
      </c>
      <c r="BI41" s="3">
        <v>0</v>
      </c>
      <c r="BJ41" s="3">
        <v>0</v>
      </c>
      <c r="BK41" s="3"/>
      <c r="BL41" s="3"/>
      <c r="BM41" s="3"/>
      <c r="BN41" s="3"/>
      <c r="BO41" s="3"/>
      <c r="BP41" s="3"/>
      <c r="BQ41" s="3"/>
      <c r="BR41" s="3"/>
      <c r="BS41" s="3"/>
      <c r="BT41" s="31">
        <f t="shared" si="157"/>
        <v>0</v>
      </c>
      <c r="BV41" s="30">
        <f t="shared" si="5"/>
        <v>0</v>
      </c>
      <c r="BW41" s="3">
        <f t="shared" si="162"/>
        <v>0</v>
      </c>
      <c r="BX41" s="3">
        <f t="shared" si="158"/>
        <v>0</v>
      </c>
      <c r="BY41" s="3">
        <f t="shared" si="159"/>
        <v>0</v>
      </c>
      <c r="BZ41" s="31">
        <f t="shared" si="101"/>
        <v>0</v>
      </c>
      <c r="CA41" s="36"/>
      <c r="CC41" s="19" t="s">
        <v>63</v>
      </c>
      <c r="CD41" s="45"/>
      <c r="CE41" s="5"/>
      <c r="CF41" s="5"/>
      <c r="CG41" s="5"/>
      <c r="CH41" s="46">
        <f t="shared" si="160"/>
        <v>0</v>
      </c>
      <c r="CJ41" s="45">
        <f t="shared" si="163"/>
        <v>0</v>
      </c>
      <c r="CK41" s="5">
        <f t="shared" si="164"/>
        <v>0</v>
      </c>
      <c r="CL41" s="5">
        <f t="shared" si="165"/>
        <v>0</v>
      </c>
      <c r="CM41" s="5">
        <f t="shared" si="166"/>
        <v>0</v>
      </c>
      <c r="CN41" s="46">
        <f t="shared" si="161"/>
        <v>0</v>
      </c>
    </row>
    <row r="42" spans="1:92" x14ac:dyDescent="0.25">
      <c r="A42" s="19" t="s">
        <v>64</v>
      </c>
      <c r="B42" s="97"/>
      <c r="C42" s="97"/>
      <c r="D42" s="97"/>
      <c r="E42" s="30"/>
      <c r="F42" s="3">
        <v>0</v>
      </c>
      <c r="G42" s="3">
        <v>0</v>
      </c>
      <c r="H42" s="3">
        <v>0</v>
      </c>
      <c r="I42" s="3"/>
      <c r="J42" s="3"/>
      <c r="K42" s="3"/>
      <c r="L42" s="3"/>
      <c r="M42" s="3"/>
      <c r="N42" s="3"/>
      <c r="O42" s="3"/>
      <c r="P42" s="3"/>
      <c r="Q42" s="3"/>
      <c r="R42" s="31">
        <f t="shared" si="154"/>
        <v>0</v>
      </c>
      <c r="W42" s="30"/>
      <c r="X42" s="3">
        <v>0</v>
      </c>
      <c r="Y42" s="3">
        <v>0</v>
      </c>
      <c r="Z42" s="3">
        <v>0</v>
      </c>
      <c r="AA42" s="3"/>
      <c r="AB42" s="3"/>
      <c r="AC42" s="3"/>
      <c r="AD42" s="3"/>
      <c r="AE42" s="3"/>
      <c r="AF42" s="3"/>
      <c r="AG42" s="3"/>
      <c r="AH42" s="3"/>
      <c r="AI42" s="3"/>
      <c r="AJ42" s="31">
        <f t="shared" si="155"/>
        <v>0</v>
      </c>
      <c r="AL42" s="101"/>
      <c r="AM42" s="101"/>
      <c r="AN42" s="101"/>
      <c r="AO42" s="30"/>
      <c r="AP42" s="3">
        <v>0</v>
      </c>
      <c r="AQ42" s="3">
        <v>0</v>
      </c>
      <c r="AR42" s="3">
        <v>0</v>
      </c>
      <c r="AS42" s="3"/>
      <c r="AT42" s="3"/>
      <c r="AU42" s="3"/>
      <c r="AV42" s="3"/>
      <c r="AW42" s="3"/>
      <c r="AX42" s="3"/>
      <c r="AY42" s="3"/>
      <c r="AZ42" s="3"/>
      <c r="BA42" s="3"/>
      <c r="BB42" s="31">
        <f t="shared" si="156"/>
        <v>0</v>
      </c>
      <c r="BD42" s="101"/>
      <c r="BE42" s="101"/>
      <c r="BF42" s="101"/>
      <c r="BG42" s="30"/>
      <c r="BH42" s="3">
        <v>0</v>
      </c>
      <c r="BI42" s="3">
        <v>0</v>
      </c>
      <c r="BJ42" s="3">
        <v>0</v>
      </c>
      <c r="BK42" s="3"/>
      <c r="BL42" s="3"/>
      <c r="BM42" s="3"/>
      <c r="BN42" s="3"/>
      <c r="BO42" s="3"/>
      <c r="BP42" s="3"/>
      <c r="BQ42" s="3"/>
      <c r="BR42" s="3"/>
      <c r="BS42" s="3"/>
      <c r="BT42" s="31">
        <f t="shared" si="157"/>
        <v>0</v>
      </c>
      <c r="BV42" s="30">
        <f t="shared" si="5"/>
        <v>0</v>
      </c>
      <c r="BW42" s="3">
        <f t="shared" si="162"/>
        <v>0</v>
      </c>
      <c r="BX42" s="3">
        <f t="shared" si="158"/>
        <v>0</v>
      </c>
      <c r="BY42" s="3">
        <f t="shared" si="159"/>
        <v>0</v>
      </c>
      <c r="BZ42" s="31">
        <f t="shared" si="101"/>
        <v>0</v>
      </c>
      <c r="CA42" s="36"/>
      <c r="CC42" s="19" t="s">
        <v>64</v>
      </c>
      <c r="CD42" s="45"/>
      <c r="CE42" s="5"/>
      <c r="CF42" s="5"/>
      <c r="CG42" s="5"/>
      <c r="CH42" s="46">
        <f t="shared" si="160"/>
        <v>0</v>
      </c>
      <c r="CJ42" s="45">
        <f t="shared" si="163"/>
        <v>0</v>
      </c>
      <c r="CK42" s="5">
        <f t="shared" si="164"/>
        <v>0</v>
      </c>
      <c r="CL42" s="5">
        <f t="shared" si="165"/>
        <v>0</v>
      </c>
      <c r="CM42" s="5">
        <f t="shared" si="166"/>
        <v>0</v>
      </c>
      <c r="CN42" s="46">
        <f t="shared" si="161"/>
        <v>0</v>
      </c>
    </row>
    <row r="43" spans="1:92" x14ac:dyDescent="0.25">
      <c r="A43" s="19" t="s">
        <v>65</v>
      </c>
      <c r="B43" s="97"/>
      <c r="C43" s="97"/>
      <c r="D43" s="97"/>
      <c r="E43" s="30"/>
      <c r="F43" s="3">
        <v>0</v>
      </c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/>
      <c r="R43" s="31">
        <f t="shared" si="154"/>
        <v>0</v>
      </c>
      <c r="W43" s="30"/>
      <c r="X43" s="3">
        <v>0</v>
      </c>
      <c r="Y43" s="3">
        <v>0</v>
      </c>
      <c r="Z43" s="3">
        <v>0</v>
      </c>
      <c r="AA43" s="3"/>
      <c r="AB43" s="3"/>
      <c r="AC43" s="3"/>
      <c r="AD43" s="3"/>
      <c r="AE43" s="3"/>
      <c r="AF43" s="3"/>
      <c r="AG43" s="3"/>
      <c r="AH43" s="3"/>
      <c r="AI43" s="3"/>
      <c r="AJ43" s="31">
        <f t="shared" si="155"/>
        <v>0</v>
      </c>
      <c r="AL43" s="101"/>
      <c r="AM43" s="101"/>
      <c r="AN43" s="101"/>
      <c r="AO43" s="30"/>
      <c r="AP43" s="3">
        <v>0</v>
      </c>
      <c r="AQ43" s="3">
        <v>0</v>
      </c>
      <c r="AR43" s="3">
        <v>0</v>
      </c>
      <c r="AS43" s="3"/>
      <c r="AT43" s="3"/>
      <c r="AU43" s="3"/>
      <c r="AV43" s="3"/>
      <c r="AW43" s="3"/>
      <c r="AX43" s="3"/>
      <c r="AY43" s="3"/>
      <c r="AZ43" s="3"/>
      <c r="BA43" s="3"/>
      <c r="BB43" s="31">
        <f t="shared" si="156"/>
        <v>0</v>
      </c>
      <c r="BD43" s="101"/>
      <c r="BE43" s="101"/>
      <c r="BF43" s="101"/>
      <c r="BG43" s="30"/>
      <c r="BH43" s="3">
        <v>0</v>
      </c>
      <c r="BI43" s="3">
        <v>0</v>
      </c>
      <c r="BJ43" s="3">
        <v>0</v>
      </c>
      <c r="BK43" s="3"/>
      <c r="BL43" s="3"/>
      <c r="BM43" s="3"/>
      <c r="BN43" s="3"/>
      <c r="BO43" s="3"/>
      <c r="BP43" s="3"/>
      <c r="BQ43" s="3"/>
      <c r="BR43" s="3"/>
      <c r="BS43" s="3"/>
      <c r="BT43" s="31">
        <f t="shared" si="157"/>
        <v>0</v>
      </c>
      <c r="BV43" s="30">
        <f t="shared" si="5"/>
        <v>0</v>
      </c>
      <c r="BW43" s="3">
        <f t="shared" si="162"/>
        <v>0</v>
      </c>
      <c r="BX43" s="3">
        <f t="shared" si="158"/>
        <v>0</v>
      </c>
      <c r="BY43" s="3">
        <f t="shared" si="159"/>
        <v>0</v>
      </c>
      <c r="BZ43" s="31">
        <f t="shared" si="101"/>
        <v>0</v>
      </c>
      <c r="CA43" s="36"/>
      <c r="CC43" s="19" t="s">
        <v>65</v>
      </c>
      <c r="CD43" s="45"/>
      <c r="CE43" s="5"/>
      <c r="CF43" s="5"/>
      <c r="CG43" s="5"/>
      <c r="CH43" s="46">
        <f t="shared" si="160"/>
        <v>0</v>
      </c>
      <c r="CJ43" s="45">
        <f t="shared" si="163"/>
        <v>0</v>
      </c>
      <c r="CK43" s="5">
        <f t="shared" si="164"/>
        <v>0</v>
      </c>
      <c r="CL43" s="5">
        <f t="shared" si="165"/>
        <v>0</v>
      </c>
      <c r="CM43" s="5">
        <f t="shared" si="166"/>
        <v>0</v>
      </c>
      <c r="CN43" s="46">
        <f t="shared" si="161"/>
        <v>0</v>
      </c>
    </row>
    <row r="44" spans="1:92" x14ac:dyDescent="0.25">
      <c r="A44" s="20" t="s">
        <v>66</v>
      </c>
      <c r="B44" s="98"/>
      <c r="C44" s="98"/>
      <c r="D44" s="98"/>
      <c r="E44" s="32">
        <f t="shared" ref="E44" si="167">SUM(E32:E43)</f>
        <v>0</v>
      </c>
      <c r="F44" s="2">
        <v>0</v>
      </c>
      <c r="G44" s="2">
        <v>0</v>
      </c>
      <c r="H44" s="2">
        <v>0</v>
      </c>
      <c r="I44" s="4">
        <f t="shared" ref="I44:BJ44" si="168">SUM(I32:I43)</f>
        <v>0</v>
      </c>
      <c r="J44" s="4">
        <f t="shared" si="168"/>
        <v>0</v>
      </c>
      <c r="K44" s="4">
        <f t="shared" si="168"/>
        <v>0</v>
      </c>
      <c r="L44" s="4">
        <f t="shared" si="168"/>
        <v>0</v>
      </c>
      <c r="M44" s="4">
        <f t="shared" si="168"/>
        <v>0</v>
      </c>
      <c r="N44" s="4">
        <f t="shared" si="168"/>
        <v>0</v>
      </c>
      <c r="O44" s="4">
        <f t="shared" si="168"/>
        <v>0</v>
      </c>
      <c r="P44" s="4">
        <f t="shared" si="168"/>
        <v>0</v>
      </c>
      <c r="Q44" s="4">
        <f t="shared" si="168"/>
        <v>0</v>
      </c>
      <c r="R44" s="31">
        <f t="shared" si="168"/>
        <v>0</v>
      </c>
      <c r="W44" s="32">
        <f t="shared" si="168"/>
        <v>0</v>
      </c>
      <c r="X44" s="4">
        <f t="shared" si="168"/>
        <v>0</v>
      </c>
      <c r="Y44" s="4">
        <f t="shared" si="168"/>
        <v>0</v>
      </c>
      <c r="Z44" s="4">
        <f t="shared" si="168"/>
        <v>0</v>
      </c>
      <c r="AA44" s="4">
        <f t="shared" ref="AA44" si="169">SUM(AA32:AA43)</f>
        <v>0</v>
      </c>
      <c r="AB44" s="4">
        <f t="shared" ref="AB44" si="170">SUM(AB32:AB43)</f>
        <v>0</v>
      </c>
      <c r="AC44" s="4">
        <f t="shared" ref="AC44" si="171">SUM(AC32:AC43)</f>
        <v>0</v>
      </c>
      <c r="AD44" s="4">
        <f t="shared" ref="AD44" si="172">SUM(AD32:AD43)</f>
        <v>0</v>
      </c>
      <c r="AE44" s="4">
        <f t="shared" ref="AE44" si="173">SUM(AE32:AE43)</f>
        <v>0</v>
      </c>
      <c r="AF44" s="4">
        <f t="shared" ref="AF44" si="174">SUM(AF32:AF43)</f>
        <v>0</v>
      </c>
      <c r="AG44" s="4">
        <f t="shared" ref="AG44" si="175">SUM(AG32:AG43)</f>
        <v>0</v>
      </c>
      <c r="AH44" s="4">
        <f t="shared" ref="AH44" si="176">SUM(AH32:AH43)</f>
        <v>0</v>
      </c>
      <c r="AI44" s="4">
        <f t="shared" ref="AI44" si="177">SUM(AI32:AI43)</f>
        <v>0</v>
      </c>
      <c r="AJ44" s="31">
        <f t="shared" ref="AJ44" si="178">SUM(AJ32:AJ43)</f>
        <v>0</v>
      </c>
      <c r="AL44" s="101"/>
      <c r="AM44" s="101"/>
      <c r="AN44" s="101"/>
      <c r="AO44" s="32">
        <f t="shared" si="168"/>
        <v>0</v>
      </c>
      <c r="AP44" s="4">
        <f t="shared" si="168"/>
        <v>0</v>
      </c>
      <c r="AQ44" s="4">
        <f t="shared" si="168"/>
        <v>0</v>
      </c>
      <c r="AR44" s="4">
        <f t="shared" si="168"/>
        <v>0</v>
      </c>
      <c r="AS44" s="4">
        <f t="shared" ref="AS44" si="179">SUM(AS32:AS43)</f>
        <v>0</v>
      </c>
      <c r="AT44" s="4">
        <f t="shared" ref="AT44" si="180">SUM(AT32:AT43)</f>
        <v>0</v>
      </c>
      <c r="AU44" s="4">
        <f t="shared" ref="AU44" si="181">SUM(AU32:AU43)</f>
        <v>0</v>
      </c>
      <c r="AV44" s="4">
        <f t="shared" ref="AV44" si="182">SUM(AV32:AV43)</f>
        <v>0</v>
      </c>
      <c r="AW44" s="4">
        <f t="shared" ref="AW44" si="183">SUM(AW32:AW43)</f>
        <v>0</v>
      </c>
      <c r="AX44" s="4">
        <f t="shared" ref="AX44" si="184">SUM(AX32:AX43)</f>
        <v>0</v>
      </c>
      <c r="AY44" s="4">
        <f t="shared" ref="AY44" si="185">SUM(AY32:AY43)</f>
        <v>0</v>
      </c>
      <c r="AZ44" s="4">
        <f t="shared" ref="AZ44" si="186">SUM(AZ32:AZ43)</f>
        <v>0</v>
      </c>
      <c r="BA44" s="4">
        <f t="shared" ref="BA44" si="187">SUM(BA32:BA43)</f>
        <v>0</v>
      </c>
      <c r="BB44" s="31">
        <f t="shared" ref="BB44" si="188">SUM(BB32:BB43)</f>
        <v>0</v>
      </c>
      <c r="BD44" s="101"/>
      <c r="BE44" s="101"/>
      <c r="BF44" s="101"/>
      <c r="BG44" s="32">
        <f t="shared" si="168"/>
        <v>0</v>
      </c>
      <c r="BH44" s="4">
        <f t="shared" si="168"/>
        <v>0</v>
      </c>
      <c r="BI44" s="4">
        <f t="shared" si="168"/>
        <v>0</v>
      </c>
      <c r="BJ44" s="4">
        <f t="shared" si="168"/>
        <v>0</v>
      </c>
      <c r="BK44" s="4">
        <f t="shared" ref="BK44" si="189">SUM(BK32:BK43)</f>
        <v>0</v>
      </c>
      <c r="BL44" s="4">
        <f t="shared" ref="BL44" si="190">SUM(BL32:BL43)</f>
        <v>0</v>
      </c>
      <c r="BM44" s="4">
        <f t="shared" ref="BM44" si="191">SUM(BM32:BM43)</f>
        <v>0</v>
      </c>
      <c r="BN44" s="4">
        <f t="shared" ref="BN44" si="192">SUM(BN32:BN43)</f>
        <v>0</v>
      </c>
      <c r="BO44" s="4">
        <f t="shared" ref="BO44" si="193">SUM(BO32:BO43)</f>
        <v>0</v>
      </c>
      <c r="BP44" s="4">
        <f t="shared" ref="BP44" si="194">SUM(BP32:BP43)</f>
        <v>0</v>
      </c>
      <c r="BQ44" s="4">
        <f t="shared" ref="BQ44" si="195">SUM(BQ32:BQ43)</f>
        <v>0</v>
      </c>
      <c r="BR44" s="4">
        <f t="shared" ref="BR44" si="196">SUM(BR32:BR43)</f>
        <v>0</v>
      </c>
      <c r="BS44" s="4">
        <f t="shared" ref="BS44" si="197">SUM(BS32:BS43)</f>
        <v>0</v>
      </c>
      <c r="BT44" s="31">
        <f t="shared" ref="BT44:BY44" si="198">SUM(BT32:BT43)</f>
        <v>0</v>
      </c>
      <c r="BV44" s="32">
        <f t="shared" si="198"/>
        <v>0</v>
      </c>
      <c r="BW44" s="4">
        <f t="shared" si="198"/>
        <v>0</v>
      </c>
      <c r="BX44" s="4">
        <f t="shared" si="198"/>
        <v>0</v>
      </c>
      <c r="BY44" s="4">
        <f t="shared" si="198"/>
        <v>0</v>
      </c>
      <c r="BZ44" s="31">
        <f t="shared" si="101"/>
        <v>0</v>
      </c>
      <c r="CA44" s="37"/>
      <c r="CC44" s="20" t="s">
        <v>66</v>
      </c>
      <c r="CD44" s="32">
        <f t="shared" ref="CD44" si="199">SUM(CD32:CD43)</f>
        <v>0</v>
      </c>
      <c r="CE44" s="4">
        <f t="shared" ref="CE44" si="200">SUM(CE32:CE43)</f>
        <v>0</v>
      </c>
      <c r="CF44" s="4">
        <f t="shared" ref="CF44" si="201">SUM(CF32:CF43)</f>
        <v>0</v>
      </c>
      <c r="CG44" s="4">
        <f t="shared" ref="CG44" si="202">SUM(CG32:CG43)</f>
        <v>0</v>
      </c>
      <c r="CH44" s="31">
        <f t="shared" ref="CH44" si="203">SUM(CH32:CH43)</f>
        <v>0</v>
      </c>
      <c r="CJ44" s="32">
        <f t="shared" ref="CJ44" si="204">SUM(CJ32:CJ43)</f>
        <v>0</v>
      </c>
      <c r="CK44" s="4">
        <f t="shared" ref="CK44" si="205">SUM(CK32:CK43)</f>
        <v>0</v>
      </c>
      <c r="CL44" s="4">
        <f t="shared" ref="CL44" si="206">SUM(CL32:CL43)</f>
        <v>0</v>
      </c>
      <c r="CM44" s="4">
        <f t="shared" ref="CM44" si="207">SUM(CM32:CM43)</f>
        <v>0</v>
      </c>
      <c r="CN44" s="31">
        <f t="shared" ref="CN44" si="208">SUM(CN32:CN43)</f>
        <v>0</v>
      </c>
    </row>
    <row r="45" spans="1:92" x14ac:dyDescent="0.25">
      <c r="A45" s="19" t="s">
        <v>67</v>
      </c>
      <c r="B45" s="97"/>
      <c r="C45" s="97"/>
      <c r="D45" s="97"/>
      <c r="E45" s="30"/>
      <c r="F45" s="3">
        <v>0</v>
      </c>
      <c r="G45" s="3">
        <v>0</v>
      </c>
      <c r="H45" s="3">
        <v>0</v>
      </c>
      <c r="I45" s="3"/>
      <c r="J45" s="3"/>
      <c r="K45" s="3"/>
      <c r="L45" s="3"/>
      <c r="M45" s="3"/>
      <c r="N45" s="3"/>
      <c r="O45" s="3"/>
      <c r="P45" s="3"/>
      <c r="Q45" s="3"/>
      <c r="R45" s="31">
        <f t="shared" ref="R45:R61" si="209">SUM(E45:Q45)</f>
        <v>0</v>
      </c>
      <c r="W45" s="30"/>
      <c r="X45" s="3">
        <v>0</v>
      </c>
      <c r="Y45" s="3">
        <v>0</v>
      </c>
      <c r="Z45" s="3">
        <v>0</v>
      </c>
      <c r="AA45" s="3"/>
      <c r="AB45" s="3"/>
      <c r="AC45" s="3"/>
      <c r="AD45" s="3"/>
      <c r="AE45" s="3"/>
      <c r="AF45" s="3"/>
      <c r="AG45" s="3"/>
      <c r="AH45" s="3"/>
      <c r="AI45" s="3"/>
      <c r="AJ45" s="31">
        <f t="shared" ref="AJ45:AJ61" si="210">SUM(W45:AI45)</f>
        <v>0</v>
      </c>
      <c r="AL45" s="101"/>
      <c r="AM45" s="101"/>
      <c r="AN45" s="101"/>
      <c r="AO45" s="30"/>
      <c r="AP45" s="3">
        <v>0</v>
      </c>
      <c r="AQ45" s="3">
        <v>0</v>
      </c>
      <c r="AR45" s="3">
        <v>0</v>
      </c>
      <c r="AS45" s="3"/>
      <c r="AT45" s="3"/>
      <c r="AU45" s="3"/>
      <c r="AV45" s="3"/>
      <c r="AW45" s="3"/>
      <c r="AX45" s="3"/>
      <c r="AY45" s="3"/>
      <c r="AZ45" s="3"/>
      <c r="BA45" s="3"/>
      <c r="BB45" s="31">
        <f t="shared" ref="BB45:BB61" si="211">SUM(AO45:BA45)</f>
        <v>0</v>
      </c>
      <c r="BD45" s="101"/>
      <c r="BE45" s="101"/>
      <c r="BF45" s="101"/>
      <c r="BG45" s="30"/>
      <c r="BH45" s="3">
        <v>0</v>
      </c>
      <c r="BI45" s="3">
        <v>0</v>
      </c>
      <c r="BJ45" s="3">
        <v>0</v>
      </c>
      <c r="BK45" s="3"/>
      <c r="BL45" s="3"/>
      <c r="BM45" s="3"/>
      <c r="BN45" s="3"/>
      <c r="BO45" s="3"/>
      <c r="BP45" s="3"/>
      <c r="BQ45" s="3"/>
      <c r="BR45" s="3"/>
      <c r="BS45" s="3"/>
      <c r="BT45" s="31">
        <f t="shared" ref="BT45:BT61" si="212">SUM(BG45:BS45)</f>
        <v>0</v>
      </c>
      <c r="BV45" s="30">
        <f t="shared" si="5"/>
        <v>0</v>
      </c>
      <c r="BW45" s="3">
        <f t="shared" si="162"/>
        <v>0</v>
      </c>
      <c r="BX45" s="3">
        <f t="shared" ref="BX45:BX61" si="213">M45+AE45+AW45+BO45</f>
        <v>0</v>
      </c>
      <c r="BY45" s="3">
        <f t="shared" ref="BY45:BY61" si="214">Q45+AI45+BA45+BS45</f>
        <v>0</v>
      </c>
      <c r="BZ45" s="31">
        <f t="shared" si="101"/>
        <v>0</v>
      </c>
      <c r="CA45" s="36"/>
      <c r="CC45" s="19" t="s">
        <v>67</v>
      </c>
      <c r="CD45" s="45"/>
      <c r="CE45" s="5"/>
      <c r="CF45" s="5"/>
      <c r="CG45" s="5"/>
      <c r="CH45" s="46">
        <f t="shared" ref="CH45:CH61" si="215">SUM(CD45:CG45)</f>
        <v>0</v>
      </c>
      <c r="CJ45" s="45">
        <f t="shared" ref="CJ45:CJ61" si="216">-E45+CD45</f>
        <v>0</v>
      </c>
      <c r="CK45" s="5">
        <f t="shared" ref="CK45:CK61" si="217">-W45+CE45</f>
        <v>0</v>
      </c>
      <c r="CL45" s="5">
        <f t="shared" ref="CL45:CL61" si="218">-AO45+CF45</f>
        <v>0</v>
      </c>
      <c r="CM45" s="5">
        <f t="shared" ref="CM45:CM61" si="219">-BV45+CG45</f>
        <v>0</v>
      </c>
      <c r="CN45" s="46">
        <f t="shared" ref="CN45:CN61" si="220">SUM(CJ45:CM45)</f>
        <v>0</v>
      </c>
    </row>
    <row r="46" spans="1:92" x14ac:dyDescent="0.25">
      <c r="A46" s="19" t="s">
        <v>68</v>
      </c>
      <c r="B46" s="97"/>
      <c r="C46" s="97"/>
      <c r="D46" s="97"/>
      <c r="E46" s="30"/>
      <c r="F46" s="3">
        <v>0</v>
      </c>
      <c r="G46" s="3">
        <v>0</v>
      </c>
      <c r="H46" s="3">
        <v>0</v>
      </c>
      <c r="I46" s="3"/>
      <c r="J46" s="3"/>
      <c r="K46" s="3"/>
      <c r="L46" s="3"/>
      <c r="M46" s="3"/>
      <c r="N46" s="3"/>
      <c r="O46" s="3"/>
      <c r="P46" s="3"/>
      <c r="Q46" s="3"/>
      <c r="R46" s="31">
        <f t="shared" si="209"/>
        <v>0</v>
      </c>
      <c r="W46" s="30"/>
      <c r="X46" s="3">
        <v>0</v>
      </c>
      <c r="Y46" s="3">
        <v>0</v>
      </c>
      <c r="Z46" s="3">
        <v>0</v>
      </c>
      <c r="AA46" s="3"/>
      <c r="AB46" s="3"/>
      <c r="AC46" s="3"/>
      <c r="AD46" s="3"/>
      <c r="AE46" s="3"/>
      <c r="AF46" s="3"/>
      <c r="AG46" s="3"/>
      <c r="AH46" s="3"/>
      <c r="AI46" s="3"/>
      <c r="AJ46" s="31">
        <f t="shared" si="210"/>
        <v>0</v>
      </c>
      <c r="AL46" s="101"/>
      <c r="AM46" s="101"/>
      <c r="AN46" s="101"/>
      <c r="AO46" s="30"/>
      <c r="AP46" s="3">
        <v>0</v>
      </c>
      <c r="AQ46" s="3">
        <v>0</v>
      </c>
      <c r="AR46" s="3">
        <v>0</v>
      </c>
      <c r="AS46" s="3"/>
      <c r="AT46" s="3"/>
      <c r="AU46" s="3"/>
      <c r="AV46" s="3"/>
      <c r="AW46" s="3"/>
      <c r="AX46" s="3"/>
      <c r="AY46" s="3"/>
      <c r="AZ46" s="3"/>
      <c r="BA46" s="3"/>
      <c r="BB46" s="31">
        <f t="shared" si="211"/>
        <v>0</v>
      </c>
      <c r="BD46" s="101"/>
      <c r="BE46" s="101"/>
      <c r="BF46" s="101"/>
      <c r="BG46" s="30"/>
      <c r="BH46" s="3">
        <v>0</v>
      </c>
      <c r="BI46" s="3">
        <v>0</v>
      </c>
      <c r="BJ46" s="3">
        <v>0</v>
      </c>
      <c r="BK46" s="3"/>
      <c r="BL46" s="3"/>
      <c r="BM46" s="3"/>
      <c r="BN46" s="3"/>
      <c r="BO46" s="3"/>
      <c r="BP46" s="3"/>
      <c r="BQ46" s="3"/>
      <c r="BR46" s="3"/>
      <c r="BS46" s="3"/>
      <c r="BT46" s="31">
        <f t="shared" si="212"/>
        <v>0</v>
      </c>
      <c r="BV46" s="30">
        <f t="shared" si="5"/>
        <v>0</v>
      </c>
      <c r="BW46" s="3">
        <f t="shared" si="162"/>
        <v>0</v>
      </c>
      <c r="BX46" s="3">
        <f t="shared" si="213"/>
        <v>0</v>
      </c>
      <c r="BY46" s="3">
        <f t="shared" si="214"/>
        <v>0</v>
      </c>
      <c r="BZ46" s="31">
        <f t="shared" si="101"/>
        <v>0</v>
      </c>
      <c r="CA46" s="36"/>
      <c r="CC46" s="19" t="s">
        <v>68</v>
      </c>
      <c r="CD46" s="45"/>
      <c r="CE46" s="5"/>
      <c r="CF46" s="5"/>
      <c r="CG46" s="5"/>
      <c r="CH46" s="46">
        <f t="shared" si="215"/>
        <v>0</v>
      </c>
      <c r="CJ46" s="45">
        <f t="shared" si="216"/>
        <v>0</v>
      </c>
      <c r="CK46" s="5">
        <f t="shared" si="217"/>
        <v>0</v>
      </c>
      <c r="CL46" s="5">
        <f t="shared" si="218"/>
        <v>0</v>
      </c>
      <c r="CM46" s="5">
        <f t="shared" si="219"/>
        <v>0</v>
      </c>
      <c r="CN46" s="46">
        <f t="shared" si="220"/>
        <v>0</v>
      </c>
    </row>
    <row r="47" spans="1:92" x14ac:dyDescent="0.25">
      <c r="A47" s="19" t="s">
        <v>69</v>
      </c>
      <c r="B47" s="97"/>
      <c r="C47" s="97"/>
      <c r="D47" s="97"/>
      <c r="E47" s="30"/>
      <c r="F47" s="3">
        <v>0</v>
      </c>
      <c r="G47" s="3">
        <v>0</v>
      </c>
      <c r="H47" s="3">
        <v>0</v>
      </c>
      <c r="I47" s="3"/>
      <c r="J47" s="3"/>
      <c r="K47" s="3"/>
      <c r="L47" s="3"/>
      <c r="M47" s="3"/>
      <c r="N47" s="3"/>
      <c r="O47" s="3"/>
      <c r="P47" s="3"/>
      <c r="Q47" s="3"/>
      <c r="R47" s="31">
        <f t="shared" si="209"/>
        <v>0</v>
      </c>
      <c r="W47" s="30"/>
      <c r="X47" s="3">
        <v>0</v>
      </c>
      <c r="Y47" s="3">
        <v>0</v>
      </c>
      <c r="Z47" s="3"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1">
        <f t="shared" si="210"/>
        <v>0</v>
      </c>
      <c r="AL47" s="101"/>
      <c r="AM47" s="101"/>
      <c r="AN47" s="101"/>
      <c r="AO47" s="30"/>
      <c r="AP47" s="3">
        <v>0</v>
      </c>
      <c r="AQ47" s="3">
        <v>0</v>
      </c>
      <c r="AR47" s="3">
        <v>0</v>
      </c>
      <c r="AS47" s="3"/>
      <c r="AT47" s="3"/>
      <c r="AU47" s="3"/>
      <c r="AV47" s="3"/>
      <c r="AW47" s="3"/>
      <c r="AX47" s="3"/>
      <c r="AY47" s="3"/>
      <c r="AZ47" s="3"/>
      <c r="BA47" s="3"/>
      <c r="BB47" s="31">
        <f t="shared" si="211"/>
        <v>0</v>
      </c>
      <c r="BD47" s="101"/>
      <c r="BE47" s="101"/>
      <c r="BF47" s="101"/>
      <c r="BG47" s="30"/>
      <c r="BH47" s="3">
        <v>0</v>
      </c>
      <c r="BI47" s="3">
        <v>0</v>
      </c>
      <c r="BJ47" s="3">
        <v>0</v>
      </c>
      <c r="BK47" s="3"/>
      <c r="BL47" s="3"/>
      <c r="BM47" s="3"/>
      <c r="BN47" s="3"/>
      <c r="BO47" s="3"/>
      <c r="BP47" s="3"/>
      <c r="BQ47" s="3"/>
      <c r="BR47" s="3"/>
      <c r="BS47" s="3"/>
      <c r="BT47" s="31">
        <f t="shared" si="212"/>
        <v>0</v>
      </c>
      <c r="BV47" s="30">
        <f t="shared" si="5"/>
        <v>0</v>
      </c>
      <c r="BW47" s="3">
        <f t="shared" si="162"/>
        <v>0</v>
      </c>
      <c r="BX47" s="3">
        <f t="shared" si="213"/>
        <v>0</v>
      </c>
      <c r="BY47" s="3">
        <f t="shared" si="214"/>
        <v>0</v>
      </c>
      <c r="BZ47" s="31">
        <f t="shared" si="101"/>
        <v>0</v>
      </c>
      <c r="CA47" s="36"/>
      <c r="CC47" s="19" t="s">
        <v>69</v>
      </c>
      <c r="CD47" s="45"/>
      <c r="CE47" s="5"/>
      <c r="CF47" s="5"/>
      <c r="CG47" s="5"/>
      <c r="CH47" s="46">
        <f t="shared" si="215"/>
        <v>0</v>
      </c>
      <c r="CJ47" s="45">
        <f t="shared" si="216"/>
        <v>0</v>
      </c>
      <c r="CK47" s="5">
        <f t="shared" si="217"/>
        <v>0</v>
      </c>
      <c r="CL47" s="5">
        <f t="shared" si="218"/>
        <v>0</v>
      </c>
      <c r="CM47" s="5">
        <f t="shared" si="219"/>
        <v>0</v>
      </c>
      <c r="CN47" s="46">
        <f t="shared" si="220"/>
        <v>0</v>
      </c>
    </row>
    <row r="48" spans="1:92" x14ac:dyDescent="0.25">
      <c r="A48" s="19" t="s">
        <v>70</v>
      </c>
      <c r="B48" s="97"/>
      <c r="C48" s="97"/>
      <c r="D48" s="97"/>
      <c r="E48" s="30"/>
      <c r="F48" s="3">
        <v>0</v>
      </c>
      <c r="G48" s="3">
        <v>0</v>
      </c>
      <c r="H48" s="3">
        <v>0</v>
      </c>
      <c r="I48" s="3"/>
      <c r="J48" s="3"/>
      <c r="K48" s="3"/>
      <c r="L48" s="3"/>
      <c r="M48" s="3"/>
      <c r="N48" s="3"/>
      <c r="O48" s="3"/>
      <c r="P48" s="3"/>
      <c r="Q48" s="3"/>
      <c r="R48" s="31">
        <f t="shared" si="209"/>
        <v>0</v>
      </c>
      <c r="W48" s="30"/>
      <c r="X48" s="3">
        <v>0</v>
      </c>
      <c r="Y48" s="3">
        <v>0</v>
      </c>
      <c r="Z48" s="3"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1">
        <f t="shared" si="210"/>
        <v>0</v>
      </c>
      <c r="AL48" s="101"/>
      <c r="AM48" s="101"/>
      <c r="AN48" s="101"/>
      <c r="AO48" s="30"/>
      <c r="AP48" s="3">
        <v>0</v>
      </c>
      <c r="AQ48" s="3">
        <v>0</v>
      </c>
      <c r="AR48" s="3">
        <v>0</v>
      </c>
      <c r="AS48" s="3"/>
      <c r="AT48" s="3"/>
      <c r="AU48" s="3"/>
      <c r="AV48" s="3"/>
      <c r="AW48" s="3"/>
      <c r="AX48" s="3"/>
      <c r="AY48" s="3"/>
      <c r="AZ48" s="3"/>
      <c r="BA48" s="3"/>
      <c r="BB48" s="31">
        <f t="shared" si="211"/>
        <v>0</v>
      </c>
      <c r="BD48" s="101"/>
      <c r="BE48" s="101"/>
      <c r="BF48" s="101"/>
      <c r="BG48" s="30"/>
      <c r="BH48" s="3">
        <v>0</v>
      </c>
      <c r="BI48" s="3">
        <v>0</v>
      </c>
      <c r="BJ48" s="3">
        <v>0</v>
      </c>
      <c r="BK48" s="3"/>
      <c r="BL48" s="3"/>
      <c r="BM48" s="3"/>
      <c r="BN48" s="3"/>
      <c r="BO48" s="3"/>
      <c r="BP48" s="3"/>
      <c r="BQ48" s="3"/>
      <c r="BR48" s="3"/>
      <c r="BS48" s="3"/>
      <c r="BT48" s="31">
        <f t="shared" si="212"/>
        <v>0</v>
      </c>
      <c r="BV48" s="30">
        <f t="shared" si="5"/>
        <v>0</v>
      </c>
      <c r="BW48" s="3">
        <f t="shared" si="162"/>
        <v>0</v>
      </c>
      <c r="BX48" s="3">
        <f t="shared" si="213"/>
        <v>0</v>
      </c>
      <c r="BY48" s="3">
        <f t="shared" si="214"/>
        <v>0</v>
      </c>
      <c r="BZ48" s="31">
        <f t="shared" si="101"/>
        <v>0</v>
      </c>
      <c r="CA48" s="36"/>
      <c r="CC48" s="19" t="s">
        <v>70</v>
      </c>
      <c r="CD48" s="45"/>
      <c r="CE48" s="5"/>
      <c r="CF48" s="5"/>
      <c r="CG48" s="5"/>
      <c r="CH48" s="46">
        <f t="shared" si="215"/>
        <v>0</v>
      </c>
      <c r="CJ48" s="45">
        <f t="shared" si="216"/>
        <v>0</v>
      </c>
      <c r="CK48" s="5">
        <f t="shared" si="217"/>
        <v>0</v>
      </c>
      <c r="CL48" s="5">
        <f t="shared" si="218"/>
        <v>0</v>
      </c>
      <c r="CM48" s="5">
        <f t="shared" si="219"/>
        <v>0</v>
      </c>
      <c r="CN48" s="46">
        <f t="shared" si="220"/>
        <v>0</v>
      </c>
    </row>
    <row r="49" spans="1:92" x14ac:dyDescent="0.25">
      <c r="A49" s="19" t="s">
        <v>71</v>
      </c>
      <c r="B49" s="97"/>
      <c r="C49" s="97"/>
      <c r="D49" s="97"/>
      <c r="E49" s="30"/>
      <c r="F49" s="3">
        <v>0</v>
      </c>
      <c r="G49" s="3">
        <v>0</v>
      </c>
      <c r="H49" s="3">
        <v>0</v>
      </c>
      <c r="I49" s="3"/>
      <c r="J49" s="3"/>
      <c r="K49" s="3"/>
      <c r="L49" s="3"/>
      <c r="M49" s="3"/>
      <c r="N49" s="3"/>
      <c r="O49" s="3"/>
      <c r="P49" s="3"/>
      <c r="Q49" s="3"/>
      <c r="R49" s="31">
        <f t="shared" si="209"/>
        <v>0</v>
      </c>
      <c r="W49" s="30"/>
      <c r="X49" s="3">
        <v>0</v>
      </c>
      <c r="Y49" s="3">
        <v>0</v>
      </c>
      <c r="Z49" s="3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1">
        <f t="shared" si="210"/>
        <v>0</v>
      </c>
      <c r="AL49" s="101"/>
      <c r="AM49" s="101"/>
      <c r="AN49" s="101"/>
      <c r="AO49" s="30"/>
      <c r="AP49" s="3">
        <v>0</v>
      </c>
      <c r="AQ49" s="3">
        <v>0</v>
      </c>
      <c r="AR49" s="3">
        <v>0</v>
      </c>
      <c r="AS49" s="3"/>
      <c r="AT49" s="3"/>
      <c r="AU49" s="3"/>
      <c r="AV49" s="3"/>
      <c r="AW49" s="3"/>
      <c r="AX49" s="3"/>
      <c r="AY49" s="3"/>
      <c r="AZ49" s="3"/>
      <c r="BA49" s="3"/>
      <c r="BB49" s="31">
        <f t="shared" si="211"/>
        <v>0</v>
      </c>
      <c r="BD49" s="101"/>
      <c r="BE49" s="101"/>
      <c r="BF49" s="101"/>
      <c r="BG49" s="30"/>
      <c r="BH49" s="3">
        <v>0</v>
      </c>
      <c r="BI49" s="3">
        <v>0</v>
      </c>
      <c r="BJ49" s="3">
        <v>0</v>
      </c>
      <c r="BK49" s="3"/>
      <c r="BL49" s="3"/>
      <c r="BM49" s="3"/>
      <c r="BN49" s="3"/>
      <c r="BO49" s="3"/>
      <c r="BP49" s="3"/>
      <c r="BQ49" s="3"/>
      <c r="BR49" s="3"/>
      <c r="BS49" s="3"/>
      <c r="BT49" s="31">
        <f t="shared" si="212"/>
        <v>0</v>
      </c>
      <c r="BV49" s="30">
        <f t="shared" si="5"/>
        <v>0</v>
      </c>
      <c r="BW49" s="3">
        <f t="shared" si="162"/>
        <v>0</v>
      </c>
      <c r="BX49" s="3">
        <f t="shared" si="213"/>
        <v>0</v>
      </c>
      <c r="BY49" s="3">
        <f t="shared" si="214"/>
        <v>0</v>
      </c>
      <c r="BZ49" s="31">
        <f t="shared" si="101"/>
        <v>0</v>
      </c>
      <c r="CA49" s="36"/>
      <c r="CC49" s="19" t="s">
        <v>71</v>
      </c>
      <c r="CD49" s="45"/>
      <c r="CE49" s="5"/>
      <c r="CF49" s="5"/>
      <c r="CG49" s="5"/>
      <c r="CH49" s="46">
        <f t="shared" si="215"/>
        <v>0</v>
      </c>
      <c r="CJ49" s="45">
        <f t="shared" si="216"/>
        <v>0</v>
      </c>
      <c r="CK49" s="5">
        <f t="shared" si="217"/>
        <v>0</v>
      </c>
      <c r="CL49" s="5">
        <f t="shared" si="218"/>
        <v>0</v>
      </c>
      <c r="CM49" s="5">
        <f t="shared" si="219"/>
        <v>0</v>
      </c>
      <c r="CN49" s="46">
        <f t="shared" si="220"/>
        <v>0</v>
      </c>
    </row>
    <row r="50" spans="1:92" x14ac:dyDescent="0.25">
      <c r="A50" s="19" t="s">
        <v>72</v>
      </c>
      <c r="B50" s="97"/>
      <c r="C50" s="97"/>
      <c r="D50" s="97"/>
      <c r="E50" s="30"/>
      <c r="F50" s="3">
        <v>0</v>
      </c>
      <c r="G50" s="3">
        <v>0</v>
      </c>
      <c r="H50" s="3">
        <v>0</v>
      </c>
      <c r="I50" s="3"/>
      <c r="J50" s="3"/>
      <c r="K50" s="3"/>
      <c r="L50" s="3"/>
      <c r="M50" s="3"/>
      <c r="N50" s="3"/>
      <c r="O50" s="3"/>
      <c r="P50" s="3"/>
      <c r="Q50" s="3"/>
      <c r="R50" s="31">
        <f t="shared" si="209"/>
        <v>0</v>
      </c>
      <c r="W50" s="30"/>
      <c r="X50" s="3">
        <v>0</v>
      </c>
      <c r="Y50" s="3">
        <v>0</v>
      </c>
      <c r="Z50" s="3">
        <v>0</v>
      </c>
      <c r="AA50" s="3"/>
      <c r="AB50" s="3"/>
      <c r="AC50" s="3"/>
      <c r="AD50" s="3"/>
      <c r="AE50" s="3"/>
      <c r="AF50" s="3"/>
      <c r="AG50" s="3"/>
      <c r="AH50" s="3"/>
      <c r="AI50" s="3"/>
      <c r="AJ50" s="31">
        <f t="shared" si="210"/>
        <v>0</v>
      </c>
      <c r="AL50" s="101"/>
      <c r="AM50" s="101"/>
      <c r="AN50" s="101"/>
      <c r="AO50" s="30"/>
      <c r="AP50" s="3">
        <v>0</v>
      </c>
      <c r="AQ50" s="3">
        <v>0</v>
      </c>
      <c r="AR50" s="3">
        <v>0</v>
      </c>
      <c r="AS50" s="3"/>
      <c r="AT50" s="3"/>
      <c r="AU50" s="3"/>
      <c r="AV50" s="3"/>
      <c r="AW50" s="3"/>
      <c r="AX50" s="3"/>
      <c r="AY50" s="3"/>
      <c r="AZ50" s="3"/>
      <c r="BA50" s="3"/>
      <c r="BB50" s="31">
        <f t="shared" si="211"/>
        <v>0</v>
      </c>
      <c r="BD50" s="101"/>
      <c r="BE50" s="101"/>
      <c r="BF50" s="101"/>
      <c r="BG50" s="30"/>
      <c r="BH50" s="3">
        <v>0</v>
      </c>
      <c r="BI50" s="3">
        <v>0</v>
      </c>
      <c r="BJ50" s="3">
        <v>0</v>
      </c>
      <c r="BK50" s="3"/>
      <c r="BL50" s="3"/>
      <c r="BM50" s="3"/>
      <c r="BN50" s="3"/>
      <c r="BO50" s="3"/>
      <c r="BP50" s="3"/>
      <c r="BQ50" s="3"/>
      <c r="BR50" s="3"/>
      <c r="BS50" s="3"/>
      <c r="BT50" s="31">
        <f t="shared" si="212"/>
        <v>0</v>
      </c>
      <c r="BV50" s="30">
        <f t="shared" si="5"/>
        <v>0</v>
      </c>
      <c r="BW50" s="3">
        <f t="shared" si="162"/>
        <v>0</v>
      </c>
      <c r="BX50" s="3">
        <f t="shared" si="213"/>
        <v>0</v>
      </c>
      <c r="BY50" s="3">
        <f t="shared" si="214"/>
        <v>0</v>
      </c>
      <c r="BZ50" s="31">
        <f t="shared" si="101"/>
        <v>0</v>
      </c>
      <c r="CA50" s="36"/>
      <c r="CC50" s="19" t="s">
        <v>72</v>
      </c>
      <c r="CD50" s="45"/>
      <c r="CE50" s="5"/>
      <c r="CF50" s="5"/>
      <c r="CG50" s="5"/>
      <c r="CH50" s="46">
        <f t="shared" si="215"/>
        <v>0</v>
      </c>
      <c r="CJ50" s="45">
        <f t="shared" si="216"/>
        <v>0</v>
      </c>
      <c r="CK50" s="5">
        <f t="shared" si="217"/>
        <v>0</v>
      </c>
      <c r="CL50" s="5">
        <f t="shared" si="218"/>
        <v>0</v>
      </c>
      <c r="CM50" s="5">
        <f t="shared" si="219"/>
        <v>0</v>
      </c>
      <c r="CN50" s="46">
        <f t="shared" si="220"/>
        <v>0</v>
      </c>
    </row>
    <row r="51" spans="1:92" x14ac:dyDescent="0.25">
      <c r="A51" s="19" t="s">
        <v>73</v>
      </c>
      <c r="B51" s="97"/>
      <c r="C51" s="97"/>
      <c r="D51" s="97"/>
      <c r="E51" s="30"/>
      <c r="F51" s="3">
        <v>0</v>
      </c>
      <c r="G51" s="3">
        <v>0</v>
      </c>
      <c r="H51" s="3">
        <v>0</v>
      </c>
      <c r="I51" s="3"/>
      <c r="J51" s="3"/>
      <c r="K51" s="3"/>
      <c r="L51" s="3"/>
      <c r="M51" s="3"/>
      <c r="N51" s="3"/>
      <c r="O51" s="3"/>
      <c r="P51" s="3"/>
      <c r="Q51" s="3"/>
      <c r="R51" s="31">
        <f t="shared" si="209"/>
        <v>0</v>
      </c>
      <c r="W51" s="30"/>
      <c r="X51" s="3">
        <v>0</v>
      </c>
      <c r="Y51" s="3">
        <v>0</v>
      </c>
      <c r="Z51" s="3">
        <v>0</v>
      </c>
      <c r="AA51" s="3"/>
      <c r="AB51" s="3"/>
      <c r="AC51" s="3"/>
      <c r="AD51" s="3"/>
      <c r="AE51" s="3"/>
      <c r="AF51" s="3"/>
      <c r="AG51" s="3"/>
      <c r="AH51" s="3"/>
      <c r="AI51" s="3"/>
      <c r="AJ51" s="31">
        <f t="shared" si="210"/>
        <v>0</v>
      </c>
      <c r="AL51" s="101"/>
      <c r="AM51" s="101"/>
      <c r="AN51" s="101"/>
      <c r="AO51" s="30"/>
      <c r="AP51" s="3">
        <v>0</v>
      </c>
      <c r="AQ51" s="3">
        <v>0</v>
      </c>
      <c r="AR51" s="3">
        <v>0</v>
      </c>
      <c r="AS51" s="3"/>
      <c r="AT51" s="3"/>
      <c r="AU51" s="3"/>
      <c r="AV51" s="3"/>
      <c r="AW51" s="3"/>
      <c r="AX51" s="3"/>
      <c r="AY51" s="3"/>
      <c r="AZ51" s="3"/>
      <c r="BA51" s="3"/>
      <c r="BB51" s="31">
        <f t="shared" si="211"/>
        <v>0</v>
      </c>
      <c r="BD51" s="101"/>
      <c r="BE51" s="101"/>
      <c r="BF51" s="101"/>
      <c r="BG51" s="30"/>
      <c r="BH51" s="3">
        <v>0</v>
      </c>
      <c r="BI51" s="3">
        <v>0</v>
      </c>
      <c r="BJ51" s="3">
        <v>0</v>
      </c>
      <c r="BK51" s="3"/>
      <c r="BL51" s="3"/>
      <c r="BM51" s="3"/>
      <c r="BN51" s="3"/>
      <c r="BO51" s="3"/>
      <c r="BP51" s="3"/>
      <c r="BQ51" s="3"/>
      <c r="BR51" s="3"/>
      <c r="BS51" s="3"/>
      <c r="BT51" s="31">
        <f t="shared" si="212"/>
        <v>0</v>
      </c>
      <c r="BV51" s="30">
        <f t="shared" si="5"/>
        <v>0</v>
      </c>
      <c r="BW51" s="3">
        <f t="shared" si="162"/>
        <v>0</v>
      </c>
      <c r="BX51" s="3">
        <f t="shared" si="213"/>
        <v>0</v>
      </c>
      <c r="BY51" s="3">
        <f t="shared" si="214"/>
        <v>0</v>
      </c>
      <c r="BZ51" s="31">
        <f t="shared" si="101"/>
        <v>0</v>
      </c>
      <c r="CA51" s="36"/>
      <c r="CC51" s="19" t="s">
        <v>73</v>
      </c>
      <c r="CD51" s="45"/>
      <c r="CE51" s="5"/>
      <c r="CF51" s="5"/>
      <c r="CG51" s="5"/>
      <c r="CH51" s="46">
        <f t="shared" si="215"/>
        <v>0</v>
      </c>
      <c r="CJ51" s="45">
        <f t="shared" si="216"/>
        <v>0</v>
      </c>
      <c r="CK51" s="5">
        <f t="shared" si="217"/>
        <v>0</v>
      </c>
      <c r="CL51" s="5">
        <f t="shared" si="218"/>
        <v>0</v>
      </c>
      <c r="CM51" s="5">
        <f t="shared" si="219"/>
        <v>0</v>
      </c>
      <c r="CN51" s="46">
        <f t="shared" si="220"/>
        <v>0</v>
      </c>
    </row>
    <row r="52" spans="1:92" x14ac:dyDescent="0.25">
      <c r="A52" s="19" t="s">
        <v>74</v>
      </c>
      <c r="B52" s="97"/>
      <c r="C52" s="97"/>
      <c r="D52" s="97"/>
      <c r="E52" s="30"/>
      <c r="F52" s="3">
        <v>0</v>
      </c>
      <c r="G52" s="3">
        <v>0</v>
      </c>
      <c r="H52" s="3">
        <v>0</v>
      </c>
      <c r="I52" s="3"/>
      <c r="J52" s="3"/>
      <c r="K52" s="3"/>
      <c r="L52" s="3"/>
      <c r="M52" s="3"/>
      <c r="N52" s="3"/>
      <c r="O52" s="3"/>
      <c r="P52" s="3"/>
      <c r="Q52" s="3"/>
      <c r="R52" s="31">
        <f t="shared" si="209"/>
        <v>0</v>
      </c>
      <c r="W52" s="30"/>
      <c r="X52" s="3">
        <v>0</v>
      </c>
      <c r="Y52" s="3">
        <v>0</v>
      </c>
      <c r="Z52" s="3"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1">
        <f t="shared" si="210"/>
        <v>0</v>
      </c>
      <c r="AL52" s="101"/>
      <c r="AM52" s="101"/>
      <c r="AN52" s="101"/>
      <c r="AO52" s="30"/>
      <c r="AP52" s="3">
        <v>0</v>
      </c>
      <c r="AQ52" s="3">
        <v>0</v>
      </c>
      <c r="AR52" s="3">
        <v>0</v>
      </c>
      <c r="AS52" s="3"/>
      <c r="AT52" s="3"/>
      <c r="AU52" s="3"/>
      <c r="AV52" s="3"/>
      <c r="AW52" s="3"/>
      <c r="AX52" s="3"/>
      <c r="AY52" s="3"/>
      <c r="AZ52" s="3"/>
      <c r="BA52" s="3"/>
      <c r="BB52" s="31">
        <f t="shared" si="211"/>
        <v>0</v>
      </c>
      <c r="BD52" s="101"/>
      <c r="BE52" s="101"/>
      <c r="BF52" s="101"/>
      <c r="BG52" s="30"/>
      <c r="BH52" s="3">
        <v>0</v>
      </c>
      <c r="BI52" s="3">
        <v>0</v>
      </c>
      <c r="BJ52" s="3">
        <v>0</v>
      </c>
      <c r="BK52" s="3"/>
      <c r="BL52" s="3"/>
      <c r="BM52" s="3"/>
      <c r="BN52" s="3"/>
      <c r="BO52" s="3"/>
      <c r="BP52" s="3"/>
      <c r="BQ52" s="3"/>
      <c r="BR52" s="3"/>
      <c r="BS52" s="3"/>
      <c r="BT52" s="31">
        <f t="shared" si="212"/>
        <v>0</v>
      </c>
      <c r="BV52" s="30">
        <f t="shared" si="5"/>
        <v>0</v>
      </c>
      <c r="BW52" s="3">
        <f t="shared" si="162"/>
        <v>0</v>
      </c>
      <c r="BX52" s="3">
        <f t="shared" si="213"/>
        <v>0</v>
      </c>
      <c r="BY52" s="3">
        <f t="shared" si="214"/>
        <v>0</v>
      </c>
      <c r="BZ52" s="31">
        <f t="shared" si="101"/>
        <v>0</v>
      </c>
      <c r="CA52" s="36"/>
      <c r="CC52" s="19" t="s">
        <v>74</v>
      </c>
      <c r="CD52" s="45"/>
      <c r="CE52" s="5"/>
      <c r="CF52" s="5"/>
      <c r="CG52" s="5"/>
      <c r="CH52" s="46">
        <f t="shared" si="215"/>
        <v>0</v>
      </c>
      <c r="CJ52" s="45">
        <f t="shared" si="216"/>
        <v>0</v>
      </c>
      <c r="CK52" s="5">
        <f t="shared" si="217"/>
        <v>0</v>
      </c>
      <c r="CL52" s="5">
        <f t="shared" si="218"/>
        <v>0</v>
      </c>
      <c r="CM52" s="5">
        <f t="shared" si="219"/>
        <v>0</v>
      </c>
      <c r="CN52" s="46">
        <f t="shared" si="220"/>
        <v>0</v>
      </c>
    </row>
    <row r="53" spans="1:92" x14ac:dyDescent="0.25">
      <c r="A53" s="19" t="s">
        <v>75</v>
      </c>
      <c r="B53" s="97"/>
      <c r="C53" s="97"/>
      <c r="D53" s="97"/>
      <c r="E53" s="30"/>
      <c r="F53" s="3">
        <v>0</v>
      </c>
      <c r="G53" s="3">
        <v>0</v>
      </c>
      <c r="H53" s="3">
        <v>0</v>
      </c>
      <c r="I53" s="3"/>
      <c r="J53" s="3"/>
      <c r="K53" s="3"/>
      <c r="L53" s="3"/>
      <c r="M53" s="3"/>
      <c r="N53" s="3"/>
      <c r="O53" s="3"/>
      <c r="P53" s="3"/>
      <c r="Q53" s="3"/>
      <c r="R53" s="31">
        <f t="shared" si="209"/>
        <v>0</v>
      </c>
      <c r="W53" s="30"/>
      <c r="X53" s="3">
        <v>0</v>
      </c>
      <c r="Y53" s="3">
        <v>0</v>
      </c>
      <c r="Z53" s="3"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1">
        <f t="shared" si="210"/>
        <v>0</v>
      </c>
      <c r="AL53" s="101"/>
      <c r="AM53" s="101"/>
      <c r="AN53" s="101"/>
      <c r="AO53" s="30"/>
      <c r="AP53" s="3">
        <v>0</v>
      </c>
      <c r="AQ53" s="3">
        <v>0</v>
      </c>
      <c r="AR53" s="3">
        <v>0</v>
      </c>
      <c r="AS53" s="3"/>
      <c r="AT53" s="3"/>
      <c r="AU53" s="3"/>
      <c r="AV53" s="3"/>
      <c r="AW53" s="3"/>
      <c r="AX53" s="3"/>
      <c r="AY53" s="3"/>
      <c r="AZ53" s="3"/>
      <c r="BA53" s="3"/>
      <c r="BB53" s="31">
        <f t="shared" si="211"/>
        <v>0</v>
      </c>
      <c r="BD53" s="101"/>
      <c r="BE53" s="101"/>
      <c r="BF53" s="101"/>
      <c r="BG53" s="30"/>
      <c r="BH53" s="3">
        <v>0</v>
      </c>
      <c r="BI53" s="3">
        <v>0</v>
      </c>
      <c r="BJ53" s="3">
        <v>0</v>
      </c>
      <c r="BK53" s="3"/>
      <c r="BL53" s="3"/>
      <c r="BM53" s="3"/>
      <c r="BN53" s="3"/>
      <c r="BO53" s="3"/>
      <c r="BP53" s="3"/>
      <c r="BQ53" s="3"/>
      <c r="BR53" s="3"/>
      <c r="BS53" s="3"/>
      <c r="BT53" s="31">
        <f t="shared" si="212"/>
        <v>0</v>
      </c>
      <c r="BV53" s="30">
        <f t="shared" si="5"/>
        <v>0</v>
      </c>
      <c r="BW53" s="3">
        <f t="shared" si="162"/>
        <v>0</v>
      </c>
      <c r="BX53" s="3">
        <f t="shared" si="213"/>
        <v>0</v>
      </c>
      <c r="BY53" s="3">
        <f t="shared" si="214"/>
        <v>0</v>
      </c>
      <c r="BZ53" s="31">
        <f t="shared" si="101"/>
        <v>0</v>
      </c>
      <c r="CA53" s="36"/>
      <c r="CC53" s="19" t="s">
        <v>75</v>
      </c>
      <c r="CD53" s="45"/>
      <c r="CE53" s="5"/>
      <c r="CF53" s="5"/>
      <c r="CG53" s="5"/>
      <c r="CH53" s="46">
        <f t="shared" si="215"/>
        <v>0</v>
      </c>
      <c r="CJ53" s="45">
        <f t="shared" si="216"/>
        <v>0</v>
      </c>
      <c r="CK53" s="5">
        <f t="shared" si="217"/>
        <v>0</v>
      </c>
      <c r="CL53" s="5">
        <f t="shared" si="218"/>
        <v>0</v>
      </c>
      <c r="CM53" s="5">
        <f t="shared" si="219"/>
        <v>0</v>
      </c>
      <c r="CN53" s="46">
        <f t="shared" si="220"/>
        <v>0</v>
      </c>
    </row>
    <row r="54" spans="1:92" x14ac:dyDescent="0.25">
      <c r="A54" s="19" t="s">
        <v>76</v>
      </c>
      <c r="B54" s="97"/>
      <c r="C54" s="97"/>
      <c r="D54" s="97"/>
      <c r="E54" s="30"/>
      <c r="F54" s="3">
        <v>0</v>
      </c>
      <c r="G54" s="3">
        <v>0</v>
      </c>
      <c r="H54" s="3">
        <v>0</v>
      </c>
      <c r="I54" s="3"/>
      <c r="J54" s="3"/>
      <c r="K54" s="3"/>
      <c r="L54" s="3"/>
      <c r="M54" s="3"/>
      <c r="N54" s="3"/>
      <c r="O54" s="3"/>
      <c r="P54" s="3"/>
      <c r="Q54" s="3"/>
      <c r="R54" s="31">
        <f t="shared" si="209"/>
        <v>0</v>
      </c>
      <c r="W54" s="30"/>
      <c r="X54" s="3">
        <v>0</v>
      </c>
      <c r="Y54" s="3">
        <v>0</v>
      </c>
      <c r="Z54" s="3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1">
        <f t="shared" si="210"/>
        <v>0</v>
      </c>
      <c r="AL54" s="101"/>
      <c r="AM54" s="101"/>
      <c r="AN54" s="101"/>
      <c r="AO54" s="30"/>
      <c r="AP54" s="3">
        <v>0</v>
      </c>
      <c r="AQ54" s="3">
        <v>0</v>
      </c>
      <c r="AR54" s="3">
        <v>0</v>
      </c>
      <c r="AS54" s="3"/>
      <c r="AT54" s="3"/>
      <c r="AU54" s="3"/>
      <c r="AV54" s="3"/>
      <c r="AW54" s="3"/>
      <c r="AX54" s="3"/>
      <c r="AY54" s="3"/>
      <c r="AZ54" s="3"/>
      <c r="BA54" s="3"/>
      <c r="BB54" s="31">
        <f t="shared" si="211"/>
        <v>0</v>
      </c>
      <c r="BD54" s="101"/>
      <c r="BE54" s="101"/>
      <c r="BF54" s="101"/>
      <c r="BG54" s="30"/>
      <c r="BH54" s="3">
        <v>0</v>
      </c>
      <c r="BI54" s="3">
        <v>0</v>
      </c>
      <c r="BJ54" s="3">
        <v>0</v>
      </c>
      <c r="BK54" s="3"/>
      <c r="BL54" s="3"/>
      <c r="BM54" s="3"/>
      <c r="BN54" s="3"/>
      <c r="BO54" s="3"/>
      <c r="BP54" s="3"/>
      <c r="BQ54" s="3"/>
      <c r="BR54" s="3"/>
      <c r="BS54" s="3"/>
      <c r="BT54" s="31">
        <f t="shared" si="212"/>
        <v>0</v>
      </c>
      <c r="BV54" s="30">
        <f t="shared" si="5"/>
        <v>0</v>
      </c>
      <c r="BW54" s="3">
        <f t="shared" si="162"/>
        <v>0</v>
      </c>
      <c r="BX54" s="3">
        <f t="shared" si="213"/>
        <v>0</v>
      </c>
      <c r="BY54" s="3">
        <f t="shared" si="214"/>
        <v>0</v>
      </c>
      <c r="BZ54" s="31">
        <f t="shared" si="101"/>
        <v>0</v>
      </c>
      <c r="CA54" s="36"/>
      <c r="CC54" s="19" t="s">
        <v>76</v>
      </c>
      <c r="CD54" s="45"/>
      <c r="CE54" s="5"/>
      <c r="CF54" s="5"/>
      <c r="CG54" s="5"/>
      <c r="CH54" s="46">
        <f t="shared" si="215"/>
        <v>0</v>
      </c>
      <c r="CJ54" s="45">
        <f t="shared" si="216"/>
        <v>0</v>
      </c>
      <c r="CK54" s="5">
        <f t="shared" si="217"/>
        <v>0</v>
      </c>
      <c r="CL54" s="5">
        <f t="shared" si="218"/>
        <v>0</v>
      </c>
      <c r="CM54" s="5">
        <f t="shared" si="219"/>
        <v>0</v>
      </c>
      <c r="CN54" s="46">
        <f t="shared" si="220"/>
        <v>0</v>
      </c>
    </row>
    <row r="55" spans="1:92" x14ac:dyDescent="0.25">
      <c r="A55" s="19" t="s">
        <v>77</v>
      </c>
      <c r="B55" s="97"/>
      <c r="C55" s="97"/>
      <c r="D55" s="97"/>
      <c r="E55" s="30"/>
      <c r="F55" s="3">
        <v>0</v>
      </c>
      <c r="G55" s="3">
        <v>0</v>
      </c>
      <c r="H55" s="3">
        <v>0</v>
      </c>
      <c r="I55" s="3"/>
      <c r="J55" s="3"/>
      <c r="K55" s="3"/>
      <c r="L55" s="3"/>
      <c r="M55" s="3"/>
      <c r="N55" s="3"/>
      <c r="O55" s="3"/>
      <c r="P55" s="3"/>
      <c r="Q55" s="3"/>
      <c r="R55" s="31">
        <f t="shared" si="209"/>
        <v>0</v>
      </c>
      <c r="W55" s="30"/>
      <c r="X55" s="3">
        <v>0</v>
      </c>
      <c r="Y55" s="3">
        <v>0</v>
      </c>
      <c r="Z55" s="3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1">
        <f t="shared" si="210"/>
        <v>0</v>
      </c>
      <c r="AL55" s="101"/>
      <c r="AM55" s="101"/>
      <c r="AN55" s="101"/>
      <c r="AO55" s="30"/>
      <c r="AP55" s="3">
        <v>0</v>
      </c>
      <c r="AQ55" s="3">
        <v>0</v>
      </c>
      <c r="AR55" s="3">
        <v>0</v>
      </c>
      <c r="AS55" s="3"/>
      <c r="AT55" s="3"/>
      <c r="AU55" s="3"/>
      <c r="AV55" s="3"/>
      <c r="AW55" s="3"/>
      <c r="AX55" s="3"/>
      <c r="AY55" s="3"/>
      <c r="AZ55" s="3"/>
      <c r="BA55" s="3"/>
      <c r="BB55" s="31">
        <f t="shared" si="211"/>
        <v>0</v>
      </c>
      <c r="BD55" s="101"/>
      <c r="BE55" s="101"/>
      <c r="BF55" s="101"/>
      <c r="BG55" s="30"/>
      <c r="BH55" s="3">
        <v>0</v>
      </c>
      <c r="BI55" s="3">
        <v>0</v>
      </c>
      <c r="BJ55" s="3">
        <v>0</v>
      </c>
      <c r="BK55" s="3"/>
      <c r="BL55" s="3"/>
      <c r="BM55" s="3"/>
      <c r="BN55" s="3"/>
      <c r="BO55" s="3"/>
      <c r="BP55" s="3"/>
      <c r="BQ55" s="3"/>
      <c r="BR55" s="3"/>
      <c r="BS55" s="3"/>
      <c r="BT55" s="31">
        <f t="shared" si="212"/>
        <v>0</v>
      </c>
      <c r="BV55" s="30">
        <f t="shared" si="5"/>
        <v>0</v>
      </c>
      <c r="BW55" s="3">
        <f t="shared" si="162"/>
        <v>0</v>
      </c>
      <c r="BX55" s="3">
        <f t="shared" si="213"/>
        <v>0</v>
      </c>
      <c r="BY55" s="3">
        <f t="shared" si="214"/>
        <v>0</v>
      </c>
      <c r="BZ55" s="31">
        <f t="shared" si="101"/>
        <v>0</v>
      </c>
      <c r="CA55" s="36"/>
      <c r="CC55" s="19" t="s">
        <v>77</v>
      </c>
      <c r="CD55" s="45"/>
      <c r="CE55" s="5"/>
      <c r="CF55" s="5"/>
      <c r="CG55" s="5"/>
      <c r="CH55" s="46">
        <f t="shared" si="215"/>
        <v>0</v>
      </c>
      <c r="CJ55" s="45">
        <f t="shared" si="216"/>
        <v>0</v>
      </c>
      <c r="CK55" s="5">
        <f t="shared" si="217"/>
        <v>0</v>
      </c>
      <c r="CL55" s="5">
        <f t="shared" si="218"/>
        <v>0</v>
      </c>
      <c r="CM55" s="5">
        <f t="shared" si="219"/>
        <v>0</v>
      </c>
      <c r="CN55" s="46">
        <f t="shared" si="220"/>
        <v>0</v>
      </c>
    </row>
    <row r="56" spans="1:92" x14ac:dyDescent="0.25">
      <c r="A56" s="19" t="s">
        <v>78</v>
      </c>
      <c r="B56" s="97"/>
      <c r="C56" s="97"/>
      <c r="D56" s="97"/>
      <c r="E56" s="30"/>
      <c r="F56" s="3">
        <v>0</v>
      </c>
      <c r="G56" s="3">
        <v>0</v>
      </c>
      <c r="H56" s="3">
        <v>0</v>
      </c>
      <c r="I56" s="3"/>
      <c r="J56" s="3"/>
      <c r="K56" s="3"/>
      <c r="L56" s="3"/>
      <c r="M56" s="3"/>
      <c r="N56" s="3"/>
      <c r="O56" s="3"/>
      <c r="P56" s="3"/>
      <c r="Q56" s="3"/>
      <c r="R56" s="31">
        <f t="shared" si="209"/>
        <v>0</v>
      </c>
      <c r="W56" s="30"/>
      <c r="X56" s="3">
        <v>0</v>
      </c>
      <c r="Y56" s="3">
        <v>0</v>
      </c>
      <c r="Z56" s="3"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1">
        <f t="shared" si="210"/>
        <v>0</v>
      </c>
      <c r="AL56" s="101"/>
      <c r="AM56" s="101"/>
      <c r="AN56" s="101"/>
      <c r="AO56" s="30"/>
      <c r="AP56" s="3">
        <v>0</v>
      </c>
      <c r="AQ56" s="3">
        <v>0</v>
      </c>
      <c r="AR56" s="3">
        <v>0</v>
      </c>
      <c r="AS56" s="3"/>
      <c r="AT56" s="3"/>
      <c r="AU56" s="3"/>
      <c r="AV56" s="3"/>
      <c r="AW56" s="3"/>
      <c r="AX56" s="3"/>
      <c r="AY56" s="3"/>
      <c r="AZ56" s="3"/>
      <c r="BA56" s="3"/>
      <c r="BB56" s="31">
        <f t="shared" si="211"/>
        <v>0</v>
      </c>
      <c r="BD56" s="101"/>
      <c r="BE56" s="101"/>
      <c r="BF56" s="101"/>
      <c r="BG56" s="30"/>
      <c r="BH56" s="3">
        <v>0</v>
      </c>
      <c r="BI56" s="3">
        <v>0</v>
      </c>
      <c r="BJ56" s="3">
        <v>0</v>
      </c>
      <c r="BK56" s="3"/>
      <c r="BL56" s="3"/>
      <c r="BM56" s="3"/>
      <c r="BN56" s="3"/>
      <c r="BO56" s="3"/>
      <c r="BP56" s="3"/>
      <c r="BQ56" s="3"/>
      <c r="BR56" s="3"/>
      <c r="BS56" s="3"/>
      <c r="BT56" s="31">
        <f t="shared" si="212"/>
        <v>0</v>
      </c>
      <c r="BV56" s="30">
        <f t="shared" si="5"/>
        <v>0</v>
      </c>
      <c r="BW56" s="3">
        <f t="shared" si="162"/>
        <v>0</v>
      </c>
      <c r="BX56" s="3">
        <f t="shared" si="213"/>
        <v>0</v>
      </c>
      <c r="BY56" s="3">
        <f t="shared" si="214"/>
        <v>0</v>
      </c>
      <c r="BZ56" s="31">
        <f t="shared" si="101"/>
        <v>0</v>
      </c>
      <c r="CA56" s="36"/>
      <c r="CC56" s="19" t="s">
        <v>78</v>
      </c>
      <c r="CD56" s="45"/>
      <c r="CE56" s="5"/>
      <c r="CF56" s="5"/>
      <c r="CG56" s="5"/>
      <c r="CH56" s="46">
        <f t="shared" si="215"/>
        <v>0</v>
      </c>
      <c r="CJ56" s="45">
        <f t="shared" si="216"/>
        <v>0</v>
      </c>
      <c r="CK56" s="5">
        <f t="shared" si="217"/>
        <v>0</v>
      </c>
      <c r="CL56" s="5">
        <f t="shared" si="218"/>
        <v>0</v>
      </c>
      <c r="CM56" s="5">
        <f t="shared" si="219"/>
        <v>0</v>
      </c>
      <c r="CN56" s="46">
        <f t="shared" si="220"/>
        <v>0</v>
      </c>
    </row>
    <row r="57" spans="1:92" x14ac:dyDescent="0.25">
      <c r="A57" s="19" t="s">
        <v>79</v>
      </c>
      <c r="B57" s="97"/>
      <c r="C57" s="97"/>
      <c r="D57" s="97"/>
      <c r="E57" s="30"/>
      <c r="F57" s="3">
        <v>0</v>
      </c>
      <c r="G57" s="3">
        <v>0</v>
      </c>
      <c r="H57" s="3">
        <v>0</v>
      </c>
      <c r="I57" s="3"/>
      <c r="J57" s="3"/>
      <c r="K57" s="3"/>
      <c r="L57" s="3"/>
      <c r="M57" s="3"/>
      <c r="N57" s="3"/>
      <c r="O57" s="3"/>
      <c r="P57" s="3"/>
      <c r="Q57" s="3"/>
      <c r="R57" s="31">
        <f t="shared" si="209"/>
        <v>0</v>
      </c>
      <c r="W57" s="30"/>
      <c r="X57" s="3">
        <v>0</v>
      </c>
      <c r="Y57" s="3">
        <v>0</v>
      </c>
      <c r="Z57" s="3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1">
        <f t="shared" si="210"/>
        <v>0</v>
      </c>
      <c r="AL57" s="101"/>
      <c r="AM57" s="101"/>
      <c r="AN57" s="101"/>
      <c r="AO57" s="30"/>
      <c r="AP57" s="3">
        <v>0</v>
      </c>
      <c r="AQ57" s="3">
        <v>0</v>
      </c>
      <c r="AR57" s="3">
        <v>0</v>
      </c>
      <c r="AS57" s="3"/>
      <c r="AT57" s="3"/>
      <c r="AU57" s="3"/>
      <c r="AV57" s="3"/>
      <c r="AW57" s="3"/>
      <c r="AX57" s="3"/>
      <c r="AY57" s="3"/>
      <c r="AZ57" s="3"/>
      <c r="BA57" s="3"/>
      <c r="BB57" s="31">
        <f t="shared" si="211"/>
        <v>0</v>
      </c>
      <c r="BD57" s="101"/>
      <c r="BE57" s="101"/>
      <c r="BF57" s="101"/>
      <c r="BG57" s="30"/>
      <c r="BH57" s="3">
        <v>0</v>
      </c>
      <c r="BI57" s="3">
        <v>0</v>
      </c>
      <c r="BJ57" s="3">
        <v>0</v>
      </c>
      <c r="BK57" s="3"/>
      <c r="BL57" s="3"/>
      <c r="BM57" s="3"/>
      <c r="BN57" s="3"/>
      <c r="BO57" s="3"/>
      <c r="BP57" s="3"/>
      <c r="BQ57" s="3"/>
      <c r="BR57" s="3"/>
      <c r="BS57" s="3"/>
      <c r="BT57" s="31">
        <f t="shared" si="212"/>
        <v>0</v>
      </c>
      <c r="BV57" s="30">
        <f t="shared" si="5"/>
        <v>0</v>
      </c>
      <c r="BW57" s="3">
        <f t="shared" si="162"/>
        <v>0</v>
      </c>
      <c r="BX57" s="3">
        <f t="shared" si="213"/>
        <v>0</v>
      </c>
      <c r="BY57" s="3">
        <f t="shared" si="214"/>
        <v>0</v>
      </c>
      <c r="BZ57" s="31">
        <f t="shared" si="101"/>
        <v>0</v>
      </c>
      <c r="CA57" s="36"/>
      <c r="CC57" s="19" t="s">
        <v>79</v>
      </c>
      <c r="CD57" s="45"/>
      <c r="CE57" s="5"/>
      <c r="CF57" s="5"/>
      <c r="CG57" s="5"/>
      <c r="CH57" s="46">
        <f t="shared" si="215"/>
        <v>0</v>
      </c>
      <c r="CJ57" s="45">
        <f t="shared" si="216"/>
        <v>0</v>
      </c>
      <c r="CK57" s="5">
        <f t="shared" si="217"/>
        <v>0</v>
      </c>
      <c r="CL57" s="5">
        <f t="shared" si="218"/>
        <v>0</v>
      </c>
      <c r="CM57" s="5">
        <f t="shared" si="219"/>
        <v>0</v>
      </c>
      <c r="CN57" s="46">
        <f t="shared" si="220"/>
        <v>0</v>
      </c>
    </row>
    <row r="58" spans="1:92" x14ac:dyDescent="0.25">
      <c r="A58" s="19" t="s">
        <v>80</v>
      </c>
      <c r="B58" s="97"/>
      <c r="C58" s="97"/>
      <c r="D58" s="97"/>
      <c r="E58" s="30"/>
      <c r="F58" s="3">
        <v>0</v>
      </c>
      <c r="G58" s="3">
        <v>0</v>
      </c>
      <c r="H58" s="3">
        <v>0</v>
      </c>
      <c r="I58" s="3">
        <f>Transfers!C75</f>
        <v>0</v>
      </c>
      <c r="J58" s="3"/>
      <c r="K58" s="3"/>
      <c r="L58" s="3"/>
      <c r="M58" s="3">
        <f>Transfers!D75</f>
        <v>0</v>
      </c>
      <c r="N58" s="3"/>
      <c r="O58" s="3"/>
      <c r="P58" s="3"/>
      <c r="Q58" s="3">
        <f>Transfers!E75</f>
        <v>0</v>
      </c>
      <c r="R58" s="31">
        <f t="shared" si="209"/>
        <v>0</v>
      </c>
      <c r="W58" s="30"/>
      <c r="X58" s="3">
        <v>0</v>
      </c>
      <c r="Y58" s="3">
        <v>0</v>
      </c>
      <c r="Z58" s="3">
        <v>0</v>
      </c>
      <c r="AA58" s="3">
        <f>Transfers!F75</f>
        <v>0</v>
      </c>
      <c r="AB58" s="3"/>
      <c r="AC58" s="3"/>
      <c r="AD58" s="3"/>
      <c r="AE58" s="3">
        <f>Transfers!G75</f>
        <v>0</v>
      </c>
      <c r="AF58" s="3"/>
      <c r="AG58" s="3"/>
      <c r="AH58" s="3"/>
      <c r="AI58" s="3">
        <f>Transfers!H75</f>
        <v>0</v>
      </c>
      <c r="AJ58" s="31">
        <f t="shared" si="210"/>
        <v>0</v>
      </c>
      <c r="AL58" s="101"/>
      <c r="AM58" s="101"/>
      <c r="AN58" s="101"/>
      <c r="AO58" s="30"/>
      <c r="AP58" s="3">
        <v>0</v>
      </c>
      <c r="AQ58" s="3">
        <v>0</v>
      </c>
      <c r="AR58" s="3">
        <v>0</v>
      </c>
      <c r="AS58" s="3">
        <f>Transfers!I75</f>
        <v>0</v>
      </c>
      <c r="AT58" s="3"/>
      <c r="AU58" s="3"/>
      <c r="AV58" s="3"/>
      <c r="AW58" s="3">
        <f>Transfers!J75</f>
        <v>0</v>
      </c>
      <c r="AX58" s="3"/>
      <c r="AY58" s="3"/>
      <c r="AZ58" s="3"/>
      <c r="BA58" s="3">
        <f>Transfers!K75</f>
        <v>0</v>
      </c>
      <c r="BB58" s="31">
        <f t="shared" si="211"/>
        <v>0</v>
      </c>
      <c r="BD58" s="101"/>
      <c r="BE58" s="101"/>
      <c r="BF58" s="101"/>
      <c r="BG58" s="30"/>
      <c r="BH58" s="3">
        <v>0</v>
      </c>
      <c r="BI58" s="3">
        <v>0</v>
      </c>
      <c r="BJ58" s="3">
        <v>0</v>
      </c>
      <c r="BK58" s="3">
        <f>Transfers!L75</f>
        <v>0</v>
      </c>
      <c r="BL58" s="3"/>
      <c r="BM58" s="3"/>
      <c r="BN58" s="3"/>
      <c r="BO58" s="3">
        <f>Transfers!M75</f>
        <v>0</v>
      </c>
      <c r="BP58" s="3"/>
      <c r="BQ58" s="3"/>
      <c r="BR58" s="3"/>
      <c r="BS58" s="3">
        <f>Transfers!N75</f>
        <v>0</v>
      </c>
      <c r="BT58" s="31">
        <f t="shared" si="212"/>
        <v>0</v>
      </c>
      <c r="BV58" s="30">
        <f t="shared" si="5"/>
        <v>0</v>
      </c>
      <c r="BW58" s="3">
        <f t="shared" si="162"/>
        <v>0</v>
      </c>
      <c r="BX58" s="3">
        <f t="shared" si="213"/>
        <v>0</v>
      </c>
      <c r="BY58" s="3">
        <f t="shared" si="214"/>
        <v>0</v>
      </c>
      <c r="BZ58" s="31">
        <f t="shared" si="101"/>
        <v>0</v>
      </c>
      <c r="CA58" s="36"/>
      <c r="CC58" s="19" t="s">
        <v>80</v>
      </c>
      <c r="CD58" s="45"/>
      <c r="CE58" s="5"/>
      <c r="CF58" s="5"/>
      <c r="CG58" s="5"/>
      <c r="CH58" s="46">
        <f t="shared" si="215"/>
        <v>0</v>
      </c>
      <c r="CJ58" s="45">
        <f t="shared" si="216"/>
        <v>0</v>
      </c>
      <c r="CK58" s="5">
        <f t="shared" si="217"/>
        <v>0</v>
      </c>
      <c r="CL58" s="5">
        <f t="shared" si="218"/>
        <v>0</v>
      </c>
      <c r="CM58" s="5">
        <f t="shared" si="219"/>
        <v>0</v>
      </c>
      <c r="CN58" s="46">
        <f t="shared" si="220"/>
        <v>0</v>
      </c>
    </row>
    <row r="59" spans="1:92" x14ac:dyDescent="0.25">
      <c r="A59" s="19" t="s">
        <v>81</v>
      </c>
      <c r="B59" s="97"/>
      <c r="C59" s="97"/>
      <c r="D59" s="97"/>
      <c r="E59" s="30"/>
      <c r="F59" s="3">
        <v>0</v>
      </c>
      <c r="G59" s="3">
        <v>0</v>
      </c>
      <c r="H59" s="3">
        <v>0</v>
      </c>
      <c r="I59" s="3"/>
      <c r="J59" s="3"/>
      <c r="K59" s="3"/>
      <c r="L59" s="3"/>
      <c r="M59" s="3"/>
      <c r="N59" s="3"/>
      <c r="O59" s="3"/>
      <c r="P59" s="3"/>
      <c r="Q59" s="3"/>
      <c r="R59" s="31">
        <f t="shared" si="209"/>
        <v>0</v>
      </c>
      <c r="W59" s="30"/>
      <c r="X59" s="3">
        <v>0</v>
      </c>
      <c r="Y59" s="3">
        <v>0</v>
      </c>
      <c r="Z59" s="3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1">
        <f t="shared" si="210"/>
        <v>0</v>
      </c>
      <c r="AL59" s="101"/>
      <c r="AM59" s="101"/>
      <c r="AN59" s="101"/>
      <c r="AO59" s="30"/>
      <c r="AP59" s="3">
        <v>0</v>
      </c>
      <c r="AQ59" s="3">
        <v>0</v>
      </c>
      <c r="AR59" s="3">
        <v>0</v>
      </c>
      <c r="AS59" s="3"/>
      <c r="AT59" s="3"/>
      <c r="AU59" s="3"/>
      <c r="AV59" s="3"/>
      <c r="AW59" s="3"/>
      <c r="AX59" s="3"/>
      <c r="AY59" s="3"/>
      <c r="AZ59" s="3"/>
      <c r="BA59" s="3"/>
      <c r="BB59" s="31">
        <f t="shared" si="211"/>
        <v>0</v>
      </c>
      <c r="BD59" s="101"/>
      <c r="BE59" s="101"/>
      <c r="BF59" s="101"/>
      <c r="BG59" s="30"/>
      <c r="BH59" s="3">
        <v>0</v>
      </c>
      <c r="BI59" s="3">
        <v>0</v>
      </c>
      <c r="BJ59" s="3">
        <v>0</v>
      </c>
      <c r="BK59" s="3"/>
      <c r="BL59" s="3"/>
      <c r="BM59" s="3"/>
      <c r="BN59" s="3"/>
      <c r="BO59" s="3"/>
      <c r="BP59" s="3"/>
      <c r="BQ59" s="3"/>
      <c r="BR59" s="3"/>
      <c r="BS59" s="3"/>
      <c r="BT59" s="31">
        <f t="shared" si="212"/>
        <v>0</v>
      </c>
      <c r="BV59" s="30">
        <f t="shared" si="5"/>
        <v>0</v>
      </c>
      <c r="BW59" s="3">
        <f t="shared" si="162"/>
        <v>0</v>
      </c>
      <c r="BX59" s="3">
        <f t="shared" si="213"/>
        <v>0</v>
      </c>
      <c r="BY59" s="3">
        <f t="shared" si="214"/>
        <v>0</v>
      </c>
      <c r="BZ59" s="31">
        <f t="shared" si="101"/>
        <v>0</v>
      </c>
      <c r="CA59" s="36"/>
      <c r="CC59" s="19" t="s">
        <v>81</v>
      </c>
      <c r="CD59" s="45"/>
      <c r="CE59" s="5"/>
      <c r="CF59" s="5"/>
      <c r="CG59" s="5"/>
      <c r="CH59" s="46">
        <f t="shared" si="215"/>
        <v>0</v>
      </c>
      <c r="CJ59" s="45">
        <f t="shared" si="216"/>
        <v>0</v>
      </c>
      <c r="CK59" s="5">
        <f t="shared" si="217"/>
        <v>0</v>
      </c>
      <c r="CL59" s="5">
        <f t="shared" si="218"/>
        <v>0</v>
      </c>
      <c r="CM59" s="5">
        <f t="shared" si="219"/>
        <v>0</v>
      </c>
      <c r="CN59" s="46">
        <f t="shared" si="220"/>
        <v>0</v>
      </c>
    </row>
    <row r="60" spans="1:92" x14ac:dyDescent="0.25">
      <c r="A60" s="19" t="s">
        <v>82</v>
      </c>
      <c r="B60" s="97"/>
      <c r="C60" s="97"/>
      <c r="D60" s="97"/>
      <c r="E60" s="30"/>
      <c r="F60" s="3">
        <v>0</v>
      </c>
      <c r="G60" s="3">
        <v>0</v>
      </c>
      <c r="H60" s="3">
        <v>0</v>
      </c>
      <c r="I60" s="3"/>
      <c r="J60" s="3"/>
      <c r="K60" s="3"/>
      <c r="L60" s="3"/>
      <c r="M60" s="3"/>
      <c r="N60" s="3"/>
      <c r="O60" s="3"/>
      <c r="P60" s="3"/>
      <c r="Q60" s="3"/>
      <c r="R60" s="31">
        <f t="shared" si="209"/>
        <v>0</v>
      </c>
      <c r="W60" s="30"/>
      <c r="X60" s="3">
        <v>0</v>
      </c>
      <c r="Y60" s="3">
        <v>0</v>
      </c>
      <c r="Z60" s="3"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1">
        <f t="shared" si="210"/>
        <v>0</v>
      </c>
      <c r="AL60" s="101"/>
      <c r="AM60" s="101"/>
      <c r="AN60" s="101"/>
      <c r="AO60" s="30"/>
      <c r="AP60" s="3">
        <v>0</v>
      </c>
      <c r="AQ60" s="3">
        <v>0</v>
      </c>
      <c r="AR60" s="3">
        <v>0</v>
      </c>
      <c r="AS60" s="3"/>
      <c r="AT60" s="3"/>
      <c r="AU60" s="3"/>
      <c r="AV60" s="3"/>
      <c r="AW60" s="3"/>
      <c r="AX60" s="3"/>
      <c r="AY60" s="3"/>
      <c r="AZ60" s="3"/>
      <c r="BA60" s="3"/>
      <c r="BB60" s="31">
        <f t="shared" si="211"/>
        <v>0</v>
      </c>
      <c r="BD60" s="101"/>
      <c r="BE60" s="101"/>
      <c r="BF60" s="101"/>
      <c r="BG60" s="30"/>
      <c r="BH60" s="3">
        <v>0</v>
      </c>
      <c r="BI60" s="3">
        <v>0</v>
      </c>
      <c r="BJ60" s="3">
        <v>0</v>
      </c>
      <c r="BK60" s="3"/>
      <c r="BL60" s="3"/>
      <c r="BM60" s="3"/>
      <c r="BN60" s="3"/>
      <c r="BO60" s="3"/>
      <c r="BP60" s="3"/>
      <c r="BQ60" s="3"/>
      <c r="BR60" s="3"/>
      <c r="BS60" s="3"/>
      <c r="BT60" s="31">
        <f t="shared" si="212"/>
        <v>0</v>
      </c>
      <c r="BV60" s="30">
        <f t="shared" si="5"/>
        <v>0</v>
      </c>
      <c r="BW60" s="3">
        <f t="shared" si="162"/>
        <v>0</v>
      </c>
      <c r="BX60" s="3">
        <f t="shared" si="213"/>
        <v>0</v>
      </c>
      <c r="BY60" s="3">
        <f t="shared" si="214"/>
        <v>0</v>
      </c>
      <c r="BZ60" s="31">
        <f t="shared" si="101"/>
        <v>0</v>
      </c>
      <c r="CA60" s="36"/>
      <c r="CC60" s="19" t="s">
        <v>82</v>
      </c>
      <c r="CD60" s="45"/>
      <c r="CE60" s="5"/>
      <c r="CF60" s="5"/>
      <c r="CG60" s="5"/>
      <c r="CH60" s="46">
        <f t="shared" si="215"/>
        <v>0</v>
      </c>
      <c r="CJ60" s="45">
        <f t="shared" si="216"/>
        <v>0</v>
      </c>
      <c r="CK60" s="5">
        <f t="shared" si="217"/>
        <v>0</v>
      </c>
      <c r="CL60" s="5">
        <f t="shared" si="218"/>
        <v>0</v>
      </c>
      <c r="CM60" s="5">
        <f t="shared" si="219"/>
        <v>0</v>
      </c>
      <c r="CN60" s="46">
        <f t="shared" si="220"/>
        <v>0</v>
      </c>
    </row>
    <row r="61" spans="1:92" x14ac:dyDescent="0.25">
      <c r="A61" s="19" t="s">
        <v>83</v>
      </c>
      <c r="B61" s="97"/>
      <c r="C61" s="97"/>
      <c r="D61" s="97"/>
      <c r="E61" s="30"/>
      <c r="F61" s="3">
        <v>0</v>
      </c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/>
      <c r="R61" s="31">
        <f t="shared" si="209"/>
        <v>0</v>
      </c>
      <c r="W61" s="30"/>
      <c r="X61" s="3">
        <v>0</v>
      </c>
      <c r="Y61" s="3">
        <v>0</v>
      </c>
      <c r="Z61" s="3">
        <v>0</v>
      </c>
      <c r="AA61" s="3"/>
      <c r="AB61" s="3"/>
      <c r="AC61" s="3"/>
      <c r="AD61" s="3"/>
      <c r="AE61" s="3"/>
      <c r="AF61" s="3"/>
      <c r="AG61" s="3"/>
      <c r="AH61" s="3"/>
      <c r="AI61" s="3"/>
      <c r="AJ61" s="31">
        <f t="shared" si="210"/>
        <v>0</v>
      </c>
      <c r="AL61" s="101"/>
      <c r="AM61" s="101"/>
      <c r="AN61" s="101"/>
      <c r="AO61" s="30"/>
      <c r="AP61" s="3">
        <v>0</v>
      </c>
      <c r="AQ61" s="3">
        <v>0</v>
      </c>
      <c r="AR61" s="3">
        <v>0</v>
      </c>
      <c r="AS61" s="3"/>
      <c r="AT61" s="3"/>
      <c r="AU61" s="3"/>
      <c r="AV61" s="3"/>
      <c r="AW61" s="3"/>
      <c r="AX61" s="3"/>
      <c r="AY61" s="3"/>
      <c r="AZ61" s="3"/>
      <c r="BA61" s="3"/>
      <c r="BB61" s="31">
        <f t="shared" si="211"/>
        <v>0</v>
      </c>
      <c r="BD61" s="101"/>
      <c r="BE61" s="101"/>
      <c r="BF61" s="101"/>
      <c r="BG61" s="30"/>
      <c r="BH61" s="3">
        <v>0</v>
      </c>
      <c r="BI61" s="3">
        <v>0</v>
      </c>
      <c r="BJ61" s="3">
        <v>0</v>
      </c>
      <c r="BK61" s="3"/>
      <c r="BL61" s="3"/>
      <c r="BM61" s="3"/>
      <c r="BN61" s="3"/>
      <c r="BO61" s="3"/>
      <c r="BP61" s="3"/>
      <c r="BQ61" s="3"/>
      <c r="BR61" s="3"/>
      <c r="BS61" s="3"/>
      <c r="BT61" s="31">
        <f t="shared" si="212"/>
        <v>0</v>
      </c>
      <c r="BV61" s="30">
        <f t="shared" si="5"/>
        <v>0</v>
      </c>
      <c r="BW61" s="3">
        <f t="shared" si="162"/>
        <v>0</v>
      </c>
      <c r="BX61" s="3">
        <f t="shared" si="213"/>
        <v>0</v>
      </c>
      <c r="BY61" s="3">
        <f t="shared" si="214"/>
        <v>0</v>
      </c>
      <c r="BZ61" s="31">
        <f t="shared" si="101"/>
        <v>0</v>
      </c>
      <c r="CA61" s="36"/>
      <c r="CC61" s="19" t="s">
        <v>83</v>
      </c>
      <c r="CD61" s="45"/>
      <c r="CE61" s="5"/>
      <c r="CF61" s="5"/>
      <c r="CG61" s="5"/>
      <c r="CH61" s="46">
        <f t="shared" si="215"/>
        <v>0</v>
      </c>
      <c r="CJ61" s="45">
        <f t="shared" si="216"/>
        <v>0</v>
      </c>
      <c r="CK61" s="5">
        <f t="shared" si="217"/>
        <v>0</v>
      </c>
      <c r="CL61" s="5">
        <f t="shared" si="218"/>
        <v>0</v>
      </c>
      <c r="CM61" s="5">
        <f t="shared" si="219"/>
        <v>0</v>
      </c>
      <c r="CN61" s="46">
        <f t="shared" si="220"/>
        <v>0</v>
      </c>
    </row>
    <row r="62" spans="1:92" x14ac:dyDescent="0.25">
      <c r="A62" s="20" t="s">
        <v>84</v>
      </c>
      <c r="B62" s="98"/>
      <c r="C62" s="98"/>
      <c r="D62" s="98"/>
      <c r="E62" s="32">
        <f t="shared" ref="E62" si="221">SUM(E45:E61)</f>
        <v>0</v>
      </c>
      <c r="F62" s="2">
        <v>0</v>
      </c>
      <c r="G62" s="2">
        <v>0</v>
      </c>
      <c r="H62" s="2">
        <v>0</v>
      </c>
      <c r="I62" s="4">
        <f t="shared" ref="I62:BJ62" si="222">SUM(I45:I61)</f>
        <v>0</v>
      </c>
      <c r="J62" s="4">
        <f t="shared" si="222"/>
        <v>0</v>
      </c>
      <c r="K62" s="4">
        <f t="shared" si="222"/>
        <v>0</v>
      </c>
      <c r="L62" s="4">
        <f t="shared" si="222"/>
        <v>0</v>
      </c>
      <c r="M62" s="4">
        <f t="shared" si="222"/>
        <v>0</v>
      </c>
      <c r="N62" s="4">
        <f t="shared" si="222"/>
        <v>0</v>
      </c>
      <c r="O62" s="4">
        <f t="shared" si="222"/>
        <v>0</v>
      </c>
      <c r="P62" s="4">
        <f t="shared" si="222"/>
        <v>0</v>
      </c>
      <c r="Q62" s="4">
        <f t="shared" si="222"/>
        <v>0</v>
      </c>
      <c r="R62" s="31">
        <f t="shared" si="222"/>
        <v>0</v>
      </c>
      <c r="W62" s="32">
        <f t="shared" si="222"/>
        <v>0</v>
      </c>
      <c r="X62" s="4">
        <f t="shared" si="222"/>
        <v>0</v>
      </c>
      <c r="Y62" s="4">
        <f t="shared" si="222"/>
        <v>0</v>
      </c>
      <c r="Z62" s="4">
        <f t="shared" si="222"/>
        <v>0</v>
      </c>
      <c r="AA62" s="4">
        <f t="shared" ref="AA62" si="223">SUM(AA45:AA61)</f>
        <v>0</v>
      </c>
      <c r="AB62" s="4">
        <f t="shared" ref="AB62" si="224">SUM(AB45:AB61)</f>
        <v>0</v>
      </c>
      <c r="AC62" s="4">
        <f t="shared" ref="AC62" si="225">SUM(AC45:AC61)</f>
        <v>0</v>
      </c>
      <c r="AD62" s="4">
        <f t="shared" ref="AD62" si="226">SUM(AD45:AD61)</f>
        <v>0</v>
      </c>
      <c r="AE62" s="4">
        <f t="shared" ref="AE62" si="227">SUM(AE45:AE61)</f>
        <v>0</v>
      </c>
      <c r="AF62" s="4">
        <f t="shared" ref="AF62" si="228">SUM(AF45:AF61)</f>
        <v>0</v>
      </c>
      <c r="AG62" s="4">
        <f t="shared" ref="AG62" si="229">SUM(AG45:AG61)</f>
        <v>0</v>
      </c>
      <c r="AH62" s="4">
        <f t="shared" ref="AH62" si="230">SUM(AH45:AH61)</f>
        <v>0</v>
      </c>
      <c r="AI62" s="4">
        <f t="shared" ref="AI62" si="231">SUM(AI45:AI61)</f>
        <v>0</v>
      </c>
      <c r="AJ62" s="31">
        <f t="shared" ref="AJ62" si="232">SUM(AJ45:AJ61)</f>
        <v>0</v>
      </c>
      <c r="AL62" s="101"/>
      <c r="AM62" s="101"/>
      <c r="AN62" s="101"/>
      <c r="AO62" s="32">
        <f t="shared" si="222"/>
        <v>0</v>
      </c>
      <c r="AP62" s="4">
        <f t="shared" si="222"/>
        <v>0</v>
      </c>
      <c r="AQ62" s="4">
        <f t="shared" si="222"/>
        <v>0</v>
      </c>
      <c r="AR62" s="4">
        <f t="shared" si="222"/>
        <v>0</v>
      </c>
      <c r="AS62" s="4">
        <f t="shared" ref="AS62" si="233">SUM(AS45:AS61)</f>
        <v>0</v>
      </c>
      <c r="AT62" s="4">
        <f t="shared" ref="AT62" si="234">SUM(AT45:AT61)</f>
        <v>0</v>
      </c>
      <c r="AU62" s="4">
        <f t="shared" ref="AU62" si="235">SUM(AU45:AU61)</f>
        <v>0</v>
      </c>
      <c r="AV62" s="4">
        <f t="shared" ref="AV62" si="236">SUM(AV45:AV61)</f>
        <v>0</v>
      </c>
      <c r="AW62" s="4">
        <f t="shared" ref="AW62" si="237">SUM(AW45:AW61)</f>
        <v>0</v>
      </c>
      <c r="AX62" s="4">
        <f t="shared" ref="AX62" si="238">SUM(AX45:AX61)</f>
        <v>0</v>
      </c>
      <c r="AY62" s="4">
        <f t="shared" ref="AY62" si="239">SUM(AY45:AY61)</f>
        <v>0</v>
      </c>
      <c r="AZ62" s="4">
        <f t="shared" ref="AZ62" si="240">SUM(AZ45:AZ61)</f>
        <v>0</v>
      </c>
      <c r="BA62" s="4">
        <f t="shared" ref="BA62" si="241">SUM(BA45:BA61)</f>
        <v>0</v>
      </c>
      <c r="BB62" s="31">
        <f t="shared" ref="BB62" si="242">SUM(BB45:BB61)</f>
        <v>0</v>
      </c>
      <c r="BD62" s="101"/>
      <c r="BE62" s="101"/>
      <c r="BF62" s="101"/>
      <c r="BG62" s="32">
        <f t="shared" si="222"/>
        <v>0</v>
      </c>
      <c r="BH62" s="4">
        <f t="shared" si="222"/>
        <v>0</v>
      </c>
      <c r="BI62" s="4">
        <f t="shared" si="222"/>
        <v>0</v>
      </c>
      <c r="BJ62" s="4">
        <f t="shared" si="222"/>
        <v>0</v>
      </c>
      <c r="BK62" s="4">
        <f t="shared" ref="BK62" si="243">SUM(BK45:BK61)</f>
        <v>0</v>
      </c>
      <c r="BL62" s="4">
        <f t="shared" ref="BL62" si="244">SUM(BL45:BL61)</f>
        <v>0</v>
      </c>
      <c r="BM62" s="4">
        <f t="shared" ref="BM62" si="245">SUM(BM45:BM61)</f>
        <v>0</v>
      </c>
      <c r="BN62" s="4">
        <f t="shared" ref="BN62" si="246">SUM(BN45:BN61)</f>
        <v>0</v>
      </c>
      <c r="BO62" s="4">
        <f t="shared" ref="BO62" si="247">SUM(BO45:BO61)</f>
        <v>0</v>
      </c>
      <c r="BP62" s="4">
        <f t="shared" ref="BP62" si="248">SUM(BP45:BP61)</f>
        <v>0</v>
      </c>
      <c r="BQ62" s="4">
        <f t="shared" ref="BQ62" si="249">SUM(BQ45:BQ61)</f>
        <v>0</v>
      </c>
      <c r="BR62" s="4">
        <f t="shared" ref="BR62" si="250">SUM(BR45:BR61)</f>
        <v>0</v>
      </c>
      <c r="BS62" s="4">
        <f t="shared" ref="BS62" si="251">SUM(BS45:BS61)</f>
        <v>0</v>
      </c>
      <c r="BT62" s="31">
        <f t="shared" ref="BT62:BY62" si="252">SUM(BT45:BT61)</f>
        <v>0</v>
      </c>
      <c r="BV62" s="32">
        <f t="shared" si="252"/>
        <v>0</v>
      </c>
      <c r="BW62" s="4">
        <f t="shared" si="252"/>
        <v>0</v>
      </c>
      <c r="BX62" s="4">
        <f t="shared" si="252"/>
        <v>0</v>
      </c>
      <c r="BY62" s="4">
        <f t="shared" si="252"/>
        <v>0</v>
      </c>
      <c r="BZ62" s="31">
        <f t="shared" si="101"/>
        <v>0</v>
      </c>
      <c r="CA62" s="37"/>
      <c r="CC62" s="20" t="s">
        <v>84</v>
      </c>
      <c r="CD62" s="32">
        <f t="shared" ref="CD62" si="253">SUM(CD45:CD61)</f>
        <v>0</v>
      </c>
      <c r="CE62" s="4">
        <f t="shared" ref="CE62" si="254">SUM(CE45:CE61)</f>
        <v>0</v>
      </c>
      <c r="CF62" s="4">
        <f t="shared" ref="CF62" si="255">SUM(CF45:CF61)</f>
        <v>0</v>
      </c>
      <c r="CG62" s="4">
        <f t="shared" ref="CG62" si="256">SUM(CG45:CG61)</f>
        <v>0</v>
      </c>
      <c r="CH62" s="31">
        <f t="shared" ref="CH62" si="257">SUM(CH45:CH61)</f>
        <v>0</v>
      </c>
      <c r="CJ62" s="32">
        <f t="shared" ref="CJ62" si="258">SUM(CJ45:CJ61)</f>
        <v>0</v>
      </c>
      <c r="CK62" s="4">
        <f t="shared" ref="CK62" si="259">SUM(CK45:CK61)</f>
        <v>0</v>
      </c>
      <c r="CL62" s="4">
        <f t="shared" ref="CL62" si="260">SUM(CL45:CL61)</f>
        <v>0</v>
      </c>
      <c r="CM62" s="4">
        <f t="shared" ref="CM62" si="261">SUM(CM45:CM61)</f>
        <v>0</v>
      </c>
      <c r="CN62" s="31">
        <f t="shared" ref="CN62" si="262">SUM(CN45:CN61)</f>
        <v>0</v>
      </c>
    </row>
    <row r="63" spans="1:92" x14ac:dyDescent="0.25">
      <c r="A63" s="21" t="s">
        <v>85</v>
      </c>
      <c r="B63" s="99"/>
      <c r="C63" s="99"/>
      <c r="D63" s="99"/>
      <c r="E63" s="32">
        <f t="shared" ref="E63" si="263">E62+E44</f>
        <v>0</v>
      </c>
      <c r="F63" s="2">
        <v>0</v>
      </c>
      <c r="G63" s="2">
        <v>0</v>
      </c>
      <c r="H63" s="2">
        <v>0</v>
      </c>
      <c r="I63" s="4">
        <f t="shared" ref="I63:BJ63" si="264">I62+I44</f>
        <v>0</v>
      </c>
      <c r="J63" s="4">
        <f t="shared" si="264"/>
        <v>0</v>
      </c>
      <c r="K63" s="4">
        <f t="shared" si="264"/>
        <v>0</v>
      </c>
      <c r="L63" s="4">
        <f t="shared" si="264"/>
        <v>0</v>
      </c>
      <c r="M63" s="4">
        <f t="shared" si="264"/>
        <v>0</v>
      </c>
      <c r="N63" s="4">
        <f t="shared" si="264"/>
        <v>0</v>
      </c>
      <c r="O63" s="4">
        <f t="shared" si="264"/>
        <v>0</v>
      </c>
      <c r="P63" s="4">
        <f t="shared" si="264"/>
        <v>0</v>
      </c>
      <c r="Q63" s="4">
        <f t="shared" si="264"/>
        <v>0</v>
      </c>
      <c r="R63" s="31">
        <f t="shared" si="264"/>
        <v>0</v>
      </c>
      <c r="W63" s="32">
        <f t="shared" si="264"/>
        <v>0</v>
      </c>
      <c r="X63" s="4">
        <f t="shared" si="264"/>
        <v>0</v>
      </c>
      <c r="Y63" s="4">
        <f t="shared" si="264"/>
        <v>0</v>
      </c>
      <c r="Z63" s="4">
        <f t="shared" si="264"/>
        <v>0</v>
      </c>
      <c r="AA63" s="4">
        <f t="shared" ref="AA63" si="265">AA62+AA44</f>
        <v>0</v>
      </c>
      <c r="AB63" s="4">
        <f t="shared" ref="AB63" si="266">AB62+AB44</f>
        <v>0</v>
      </c>
      <c r="AC63" s="4">
        <f t="shared" ref="AC63" si="267">AC62+AC44</f>
        <v>0</v>
      </c>
      <c r="AD63" s="4">
        <f t="shared" ref="AD63" si="268">AD62+AD44</f>
        <v>0</v>
      </c>
      <c r="AE63" s="4">
        <f t="shared" ref="AE63" si="269">AE62+AE44</f>
        <v>0</v>
      </c>
      <c r="AF63" s="4">
        <f t="shared" ref="AF63" si="270">AF62+AF44</f>
        <v>0</v>
      </c>
      <c r="AG63" s="4">
        <f t="shared" ref="AG63" si="271">AG62+AG44</f>
        <v>0</v>
      </c>
      <c r="AH63" s="4">
        <f t="shared" ref="AH63" si="272">AH62+AH44</f>
        <v>0</v>
      </c>
      <c r="AI63" s="4">
        <f t="shared" ref="AI63" si="273">AI62+AI44</f>
        <v>0</v>
      </c>
      <c r="AJ63" s="31">
        <f t="shared" ref="AJ63" si="274">AJ62+AJ44</f>
        <v>0</v>
      </c>
      <c r="AL63" s="101"/>
      <c r="AM63" s="101"/>
      <c r="AN63" s="101"/>
      <c r="AO63" s="32">
        <f t="shared" si="264"/>
        <v>0</v>
      </c>
      <c r="AP63" s="4">
        <f t="shared" si="264"/>
        <v>0</v>
      </c>
      <c r="AQ63" s="4">
        <f t="shared" si="264"/>
        <v>0</v>
      </c>
      <c r="AR63" s="4">
        <f t="shared" si="264"/>
        <v>0</v>
      </c>
      <c r="AS63" s="4">
        <f t="shared" ref="AS63" si="275">AS62+AS44</f>
        <v>0</v>
      </c>
      <c r="AT63" s="4">
        <f t="shared" ref="AT63" si="276">AT62+AT44</f>
        <v>0</v>
      </c>
      <c r="AU63" s="4">
        <f t="shared" ref="AU63" si="277">AU62+AU44</f>
        <v>0</v>
      </c>
      <c r="AV63" s="4">
        <f t="shared" ref="AV63" si="278">AV62+AV44</f>
        <v>0</v>
      </c>
      <c r="AW63" s="4">
        <f t="shared" ref="AW63" si="279">AW62+AW44</f>
        <v>0</v>
      </c>
      <c r="AX63" s="4">
        <f t="shared" ref="AX63" si="280">AX62+AX44</f>
        <v>0</v>
      </c>
      <c r="AY63" s="4">
        <f t="shared" ref="AY63" si="281">AY62+AY44</f>
        <v>0</v>
      </c>
      <c r="AZ63" s="4">
        <f t="shared" ref="AZ63" si="282">AZ62+AZ44</f>
        <v>0</v>
      </c>
      <c r="BA63" s="4">
        <f t="shared" ref="BA63" si="283">BA62+BA44</f>
        <v>0</v>
      </c>
      <c r="BB63" s="31">
        <f t="shared" ref="BB63" si="284">BB62+BB44</f>
        <v>0</v>
      </c>
      <c r="BD63" s="101"/>
      <c r="BE63" s="101"/>
      <c r="BF63" s="101"/>
      <c r="BG63" s="32">
        <f t="shared" si="264"/>
        <v>0</v>
      </c>
      <c r="BH63" s="4">
        <f t="shared" si="264"/>
        <v>0</v>
      </c>
      <c r="BI63" s="4">
        <f t="shared" si="264"/>
        <v>0</v>
      </c>
      <c r="BJ63" s="4">
        <f t="shared" si="264"/>
        <v>0</v>
      </c>
      <c r="BK63" s="4">
        <f t="shared" ref="BK63" si="285">BK62+BK44</f>
        <v>0</v>
      </c>
      <c r="BL63" s="4">
        <f t="shared" ref="BL63" si="286">BL62+BL44</f>
        <v>0</v>
      </c>
      <c r="BM63" s="4">
        <f t="shared" ref="BM63" si="287">BM62+BM44</f>
        <v>0</v>
      </c>
      <c r="BN63" s="4">
        <f t="shared" ref="BN63" si="288">BN62+BN44</f>
        <v>0</v>
      </c>
      <c r="BO63" s="4">
        <f t="shared" ref="BO63" si="289">BO62+BO44</f>
        <v>0</v>
      </c>
      <c r="BP63" s="4">
        <f t="shared" ref="BP63" si="290">BP62+BP44</f>
        <v>0</v>
      </c>
      <c r="BQ63" s="4">
        <f t="shared" ref="BQ63" si="291">BQ62+BQ44</f>
        <v>0</v>
      </c>
      <c r="BR63" s="4">
        <f t="shared" ref="BR63" si="292">BR62+BR44</f>
        <v>0</v>
      </c>
      <c r="BS63" s="4">
        <f t="shared" ref="BS63" si="293">BS62+BS44</f>
        <v>0</v>
      </c>
      <c r="BT63" s="31">
        <f t="shared" ref="BT63:BY63" si="294">BT62+BT44</f>
        <v>0</v>
      </c>
      <c r="BV63" s="32">
        <f t="shared" si="294"/>
        <v>0</v>
      </c>
      <c r="BW63" s="4">
        <f t="shared" si="294"/>
        <v>0</v>
      </c>
      <c r="BX63" s="4">
        <f t="shared" si="294"/>
        <v>0</v>
      </c>
      <c r="BY63" s="4">
        <f t="shared" si="294"/>
        <v>0</v>
      </c>
      <c r="BZ63" s="31">
        <f t="shared" si="101"/>
        <v>0</v>
      </c>
      <c r="CA63" s="37"/>
      <c r="CC63" s="21" t="s">
        <v>85</v>
      </c>
      <c r="CD63" s="32">
        <f t="shared" ref="CD63" si="295">CD62+CD44</f>
        <v>0</v>
      </c>
      <c r="CE63" s="4">
        <f t="shared" ref="CE63" si="296">CE62+CE44</f>
        <v>0</v>
      </c>
      <c r="CF63" s="4">
        <f t="shared" ref="CF63" si="297">CF62+CF44</f>
        <v>0</v>
      </c>
      <c r="CG63" s="4">
        <f t="shared" ref="CG63" si="298">CG62+CG44</f>
        <v>0</v>
      </c>
      <c r="CH63" s="31">
        <f t="shared" ref="CH63" si="299">CH62+CH44</f>
        <v>0</v>
      </c>
      <c r="CJ63" s="32">
        <f t="shared" ref="CJ63" si="300">CJ62+CJ44</f>
        <v>0</v>
      </c>
      <c r="CK63" s="4">
        <f t="shared" ref="CK63" si="301">CK62+CK44</f>
        <v>0</v>
      </c>
      <c r="CL63" s="4">
        <f t="shared" ref="CL63" si="302">CL62+CL44</f>
        <v>0</v>
      </c>
      <c r="CM63" s="4">
        <f t="shared" ref="CM63" si="303">CM62+CM44</f>
        <v>0</v>
      </c>
      <c r="CN63" s="31">
        <f t="shared" ref="CN63" si="304">CN62+CN44</f>
        <v>0</v>
      </c>
    </row>
    <row r="64" spans="1:92" x14ac:dyDescent="0.25">
      <c r="A64" s="19" t="s">
        <v>86</v>
      </c>
      <c r="B64" s="97"/>
      <c r="C64" s="97"/>
      <c r="D64" s="97"/>
      <c r="E64" s="30"/>
      <c r="F64" s="3">
        <v>0</v>
      </c>
      <c r="G64" s="3">
        <v>0</v>
      </c>
      <c r="H64" s="3">
        <v>0</v>
      </c>
      <c r="I64" s="3">
        <f>Transfers!C6+Transfers!C12+Transfers!C19</f>
        <v>0</v>
      </c>
      <c r="J64" s="3"/>
      <c r="K64" s="3"/>
      <c r="L64" s="3"/>
      <c r="M64" s="3">
        <f>Transfers!D6+Transfers!D12+Transfers!D19</f>
        <v>0</v>
      </c>
      <c r="N64" s="3"/>
      <c r="O64" s="3"/>
      <c r="P64" s="3"/>
      <c r="Q64" s="3">
        <f>Transfers!E6+Transfers!E12+Transfers!E19</f>
        <v>0</v>
      </c>
      <c r="R64" s="31">
        <f t="shared" ref="R64:R65" si="305">SUM(E64:Q64)</f>
        <v>0</v>
      </c>
      <c r="W64" s="30"/>
      <c r="X64" s="3">
        <v>0</v>
      </c>
      <c r="Y64" s="3">
        <v>0</v>
      </c>
      <c r="Z64" s="3">
        <v>0</v>
      </c>
      <c r="AA64" s="3">
        <f>Transfers!F6+Transfers!F12+Transfers!F19</f>
        <v>0</v>
      </c>
      <c r="AB64" s="3"/>
      <c r="AC64" s="3"/>
      <c r="AD64" s="3"/>
      <c r="AE64" s="3">
        <f>Transfers!G6+Transfers!G12+Transfers!G19</f>
        <v>0</v>
      </c>
      <c r="AF64" s="3"/>
      <c r="AG64" s="3"/>
      <c r="AH64" s="3"/>
      <c r="AI64" s="3">
        <f>Transfers!H6+Transfers!H12+Transfers!H19</f>
        <v>0</v>
      </c>
      <c r="AJ64" s="31">
        <f t="shared" ref="AJ64:AJ65" si="306">SUM(W64:AI64)</f>
        <v>0</v>
      </c>
      <c r="AL64" s="101"/>
      <c r="AM64" s="101"/>
      <c r="AN64" s="101"/>
      <c r="AO64" s="30"/>
      <c r="AP64" s="3">
        <v>0</v>
      </c>
      <c r="AQ64" s="3">
        <v>0</v>
      </c>
      <c r="AR64" s="3">
        <v>0</v>
      </c>
      <c r="AS64" s="3">
        <f>Transfers!I6+Transfers!I12+Transfers!I19</f>
        <v>0</v>
      </c>
      <c r="AT64" s="3"/>
      <c r="AU64" s="3"/>
      <c r="AV64" s="3"/>
      <c r="AW64" s="3">
        <f>Transfers!J6+Transfers!J12+Transfers!J19</f>
        <v>0</v>
      </c>
      <c r="AX64" s="3"/>
      <c r="AY64" s="3"/>
      <c r="AZ64" s="3"/>
      <c r="BA64" s="3">
        <f>Transfers!K6+Transfers!K12+Transfers!K19</f>
        <v>0</v>
      </c>
      <c r="BB64" s="31">
        <f t="shared" ref="BB64:BB65" si="307">SUM(AO64:BA64)</f>
        <v>0</v>
      </c>
      <c r="BD64" s="101"/>
      <c r="BE64" s="101"/>
      <c r="BF64" s="101"/>
      <c r="BG64" s="30"/>
      <c r="BH64" s="3">
        <v>0</v>
      </c>
      <c r="BI64" s="3">
        <v>0</v>
      </c>
      <c r="BJ64" s="3">
        <v>0</v>
      </c>
      <c r="BK64" s="3">
        <f>Transfers!L6+Transfers!L12+Transfers!L19</f>
        <v>0</v>
      </c>
      <c r="BL64" s="3"/>
      <c r="BM64" s="3"/>
      <c r="BN64" s="3"/>
      <c r="BO64" s="3">
        <f>Transfers!M6+Transfers!M12+Transfers!M19</f>
        <v>0</v>
      </c>
      <c r="BP64" s="3"/>
      <c r="BQ64" s="3"/>
      <c r="BR64" s="3"/>
      <c r="BS64" s="3">
        <f>Transfers!N6+Transfers!N12+Transfers!N19</f>
        <v>0</v>
      </c>
      <c r="BT64" s="31">
        <f t="shared" ref="BT64:BT65" si="308">SUM(BG64:BS64)</f>
        <v>0</v>
      </c>
      <c r="BV64" s="30">
        <f t="shared" si="5"/>
        <v>0</v>
      </c>
      <c r="BW64" s="3">
        <f t="shared" ref="BW64:BW65" si="309">I64+AA64+AS64+BK64</f>
        <v>0</v>
      </c>
      <c r="BX64" s="3">
        <f t="shared" ref="BX64:BX65" si="310">M64+AE64+AW64+BO64</f>
        <v>0</v>
      </c>
      <c r="BY64" s="3">
        <f t="shared" ref="BY64:BY65" si="311">Q64+AI64+BA64+BS64</f>
        <v>0</v>
      </c>
      <c r="BZ64" s="31">
        <f t="shared" si="101"/>
        <v>0</v>
      </c>
      <c r="CA64" s="36"/>
      <c r="CC64" s="19" t="s">
        <v>86</v>
      </c>
      <c r="CD64" s="45"/>
      <c r="CE64" s="5"/>
      <c r="CF64" s="5"/>
      <c r="CG64" s="5"/>
      <c r="CH64" s="46">
        <f t="shared" ref="CH64:CH65" si="312">SUM(CD64:CG64)</f>
        <v>0</v>
      </c>
      <c r="CJ64" s="45">
        <f t="shared" ref="CJ64:CJ65" si="313">E64-CD64</f>
        <v>0</v>
      </c>
      <c r="CK64" s="5">
        <f t="shared" ref="CK64:CK65" si="314">W64-CE64</f>
        <v>0</v>
      </c>
      <c r="CL64" s="5">
        <f t="shared" ref="CL64:CL65" si="315">AO64-CF64</f>
        <v>0</v>
      </c>
      <c r="CM64" s="5">
        <f t="shared" ref="CM64:CM65" si="316">BV64-CG64</f>
        <v>0</v>
      </c>
      <c r="CN64" s="46">
        <f t="shared" ref="CN64:CN65" si="317">SUM(CJ64:CM64)</f>
        <v>0</v>
      </c>
    </row>
    <row r="65" spans="1:93" x14ac:dyDescent="0.25">
      <c r="A65" s="19" t="s">
        <v>87</v>
      </c>
      <c r="B65" s="97"/>
      <c r="C65" s="97"/>
      <c r="D65" s="97"/>
      <c r="E65" s="30"/>
      <c r="F65" s="3">
        <v>0</v>
      </c>
      <c r="G65" s="3">
        <v>0</v>
      </c>
      <c r="H65" s="3">
        <v>0</v>
      </c>
      <c r="I65" s="3">
        <f>Transfers!C25</f>
        <v>0</v>
      </c>
      <c r="J65" s="3"/>
      <c r="K65" s="3"/>
      <c r="L65" s="3"/>
      <c r="M65" s="3">
        <f>Transfers!D25</f>
        <v>0</v>
      </c>
      <c r="N65" s="3"/>
      <c r="O65" s="3"/>
      <c r="P65" s="3"/>
      <c r="Q65" s="3">
        <f>Transfers!E25</f>
        <v>0</v>
      </c>
      <c r="R65" s="31">
        <f t="shared" si="305"/>
        <v>0</v>
      </c>
      <c r="W65" s="30"/>
      <c r="X65" s="3">
        <v>0</v>
      </c>
      <c r="Y65" s="3">
        <v>0</v>
      </c>
      <c r="Z65" s="3">
        <v>0</v>
      </c>
      <c r="AA65" s="3">
        <f>Transfers!F25</f>
        <v>0</v>
      </c>
      <c r="AB65" s="3"/>
      <c r="AC65" s="3"/>
      <c r="AD65" s="3"/>
      <c r="AE65" s="3">
        <f>Transfers!G25</f>
        <v>0</v>
      </c>
      <c r="AF65" s="3"/>
      <c r="AG65" s="3"/>
      <c r="AH65" s="3"/>
      <c r="AI65" s="3">
        <f>Transfers!H25</f>
        <v>0</v>
      </c>
      <c r="AJ65" s="31">
        <f t="shared" si="306"/>
        <v>0</v>
      </c>
      <c r="AL65" s="101"/>
      <c r="AM65" s="101"/>
      <c r="AN65" s="101"/>
      <c r="AO65" s="30"/>
      <c r="AP65" s="3">
        <v>0</v>
      </c>
      <c r="AQ65" s="3">
        <v>0</v>
      </c>
      <c r="AR65" s="3">
        <v>0</v>
      </c>
      <c r="AS65" s="3">
        <f>Transfers!I25</f>
        <v>0</v>
      </c>
      <c r="AT65" s="3"/>
      <c r="AU65" s="3"/>
      <c r="AV65" s="3"/>
      <c r="AW65" s="3">
        <f>Transfers!J25</f>
        <v>0</v>
      </c>
      <c r="AX65" s="3"/>
      <c r="AY65" s="3"/>
      <c r="AZ65" s="3"/>
      <c r="BA65" s="3">
        <f>Transfers!K25</f>
        <v>0</v>
      </c>
      <c r="BB65" s="31">
        <f t="shared" si="307"/>
        <v>0</v>
      </c>
      <c r="BD65" s="101"/>
      <c r="BE65" s="101"/>
      <c r="BF65" s="101"/>
      <c r="BG65" s="30"/>
      <c r="BH65" s="3">
        <v>0</v>
      </c>
      <c r="BI65" s="3">
        <v>0</v>
      </c>
      <c r="BJ65" s="3">
        <v>0</v>
      </c>
      <c r="BK65" s="3">
        <f>Transfers!L25</f>
        <v>0</v>
      </c>
      <c r="BL65" s="3"/>
      <c r="BM65" s="3"/>
      <c r="BN65" s="3"/>
      <c r="BO65" s="3">
        <f>Transfers!M25</f>
        <v>0</v>
      </c>
      <c r="BP65" s="3"/>
      <c r="BQ65" s="3"/>
      <c r="BR65" s="3"/>
      <c r="BS65" s="3">
        <f>Transfers!N25</f>
        <v>0</v>
      </c>
      <c r="BT65" s="31">
        <f t="shared" si="308"/>
        <v>0</v>
      </c>
      <c r="BV65" s="30">
        <f t="shared" si="5"/>
        <v>0</v>
      </c>
      <c r="BW65" s="3">
        <f t="shared" si="309"/>
        <v>0</v>
      </c>
      <c r="BX65" s="3">
        <f t="shared" si="310"/>
        <v>0</v>
      </c>
      <c r="BY65" s="3">
        <f t="shared" si="311"/>
        <v>0</v>
      </c>
      <c r="BZ65" s="31">
        <f t="shared" si="101"/>
        <v>0</v>
      </c>
      <c r="CA65" s="36"/>
      <c r="CC65" s="19" t="s">
        <v>87</v>
      </c>
      <c r="CD65" s="45"/>
      <c r="CE65" s="5"/>
      <c r="CF65" s="5"/>
      <c r="CG65" s="5"/>
      <c r="CH65" s="46">
        <f t="shared" si="312"/>
        <v>0</v>
      </c>
      <c r="CJ65" s="45">
        <f t="shared" si="313"/>
        <v>0</v>
      </c>
      <c r="CK65" s="5">
        <f t="shared" si="314"/>
        <v>0</v>
      </c>
      <c r="CL65" s="5">
        <f t="shared" si="315"/>
        <v>0</v>
      </c>
      <c r="CM65" s="5">
        <f t="shared" si="316"/>
        <v>0</v>
      </c>
      <c r="CN65" s="46">
        <f t="shared" si="317"/>
        <v>0</v>
      </c>
    </row>
    <row r="66" spans="1:93" x14ac:dyDescent="0.25">
      <c r="A66" s="20" t="s">
        <v>88</v>
      </c>
      <c r="B66" s="98"/>
      <c r="C66" s="98"/>
      <c r="D66" s="98"/>
      <c r="E66" s="32">
        <f t="shared" ref="E66" si="318">SUM(E64:E65)</f>
        <v>0</v>
      </c>
      <c r="F66" s="2">
        <v>0</v>
      </c>
      <c r="G66" s="2">
        <v>0</v>
      </c>
      <c r="H66" s="2">
        <v>0</v>
      </c>
      <c r="I66" s="4">
        <f t="shared" ref="I66:BJ66" si="319">SUM(I64:I65)</f>
        <v>0</v>
      </c>
      <c r="J66" s="4">
        <f t="shared" si="319"/>
        <v>0</v>
      </c>
      <c r="K66" s="4">
        <f t="shared" si="319"/>
        <v>0</v>
      </c>
      <c r="L66" s="4">
        <f t="shared" si="319"/>
        <v>0</v>
      </c>
      <c r="M66" s="4">
        <f t="shared" si="319"/>
        <v>0</v>
      </c>
      <c r="N66" s="4">
        <f t="shared" si="319"/>
        <v>0</v>
      </c>
      <c r="O66" s="4">
        <f t="shared" si="319"/>
        <v>0</v>
      </c>
      <c r="P66" s="4">
        <f t="shared" si="319"/>
        <v>0</v>
      </c>
      <c r="Q66" s="4">
        <f t="shared" si="319"/>
        <v>0</v>
      </c>
      <c r="R66" s="31">
        <f t="shared" si="319"/>
        <v>0</v>
      </c>
      <c r="W66" s="32">
        <f t="shared" si="319"/>
        <v>0</v>
      </c>
      <c r="X66" s="4">
        <f t="shared" si="319"/>
        <v>0</v>
      </c>
      <c r="Y66" s="4">
        <f t="shared" si="319"/>
        <v>0</v>
      </c>
      <c r="Z66" s="4">
        <f t="shared" si="319"/>
        <v>0</v>
      </c>
      <c r="AA66" s="4">
        <f t="shared" ref="AA66" si="320">SUM(AA64:AA65)</f>
        <v>0</v>
      </c>
      <c r="AB66" s="4">
        <f t="shared" ref="AB66" si="321">SUM(AB64:AB65)</f>
        <v>0</v>
      </c>
      <c r="AC66" s="4">
        <f t="shared" ref="AC66" si="322">SUM(AC64:AC65)</f>
        <v>0</v>
      </c>
      <c r="AD66" s="4">
        <f t="shared" ref="AD66" si="323">SUM(AD64:AD65)</f>
        <v>0</v>
      </c>
      <c r="AE66" s="4">
        <f t="shared" ref="AE66" si="324">SUM(AE64:AE65)</f>
        <v>0</v>
      </c>
      <c r="AF66" s="4">
        <f t="shared" ref="AF66" si="325">SUM(AF64:AF65)</f>
        <v>0</v>
      </c>
      <c r="AG66" s="4">
        <f t="shared" ref="AG66" si="326">SUM(AG64:AG65)</f>
        <v>0</v>
      </c>
      <c r="AH66" s="4">
        <f t="shared" ref="AH66" si="327">SUM(AH64:AH65)</f>
        <v>0</v>
      </c>
      <c r="AI66" s="4">
        <f t="shared" ref="AI66" si="328">SUM(AI64:AI65)</f>
        <v>0</v>
      </c>
      <c r="AJ66" s="31">
        <f t="shared" ref="AJ66" si="329">SUM(AJ64:AJ65)</f>
        <v>0</v>
      </c>
      <c r="AL66" s="101"/>
      <c r="AM66" s="101"/>
      <c r="AN66" s="101"/>
      <c r="AO66" s="32">
        <f t="shared" si="319"/>
        <v>0</v>
      </c>
      <c r="AP66" s="4">
        <f t="shared" si="319"/>
        <v>0</v>
      </c>
      <c r="AQ66" s="4">
        <f t="shared" si="319"/>
        <v>0</v>
      </c>
      <c r="AR66" s="4">
        <f t="shared" si="319"/>
        <v>0</v>
      </c>
      <c r="AS66" s="4">
        <f t="shared" ref="AS66" si="330">SUM(AS64:AS65)</f>
        <v>0</v>
      </c>
      <c r="AT66" s="4">
        <f t="shared" ref="AT66" si="331">SUM(AT64:AT65)</f>
        <v>0</v>
      </c>
      <c r="AU66" s="4">
        <f t="shared" ref="AU66" si="332">SUM(AU64:AU65)</f>
        <v>0</v>
      </c>
      <c r="AV66" s="4">
        <f t="shared" ref="AV66" si="333">SUM(AV64:AV65)</f>
        <v>0</v>
      </c>
      <c r="AW66" s="4">
        <f t="shared" ref="AW66" si="334">SUM(AW64:AW65)</f>
        <v>0</v>
      </c>
      <c r="AX66" s="4">
        <f t="shared" ref="AX66" si="335">SUM(AX64:AX65)</f>
        <v>0</v>
      </c>
      <c r="AY66" s="4">
        <f t="shared" ref="AY66" si="336">SUM(AY64:AY65)</f>
        <v>0</v>
      </c>
      <c r="AZ66" s="4">
        <f t="shared" ref="AZ66" si="337">SUM(AZ64:AZ65)</f>
        <v>0</v>
      </c>
      <c r="BA66" s="4">
        <f t="shared" ref="BA66" si="338">SUM(BA64:BA65)</f>
        <v>0</v>
      </c>
      <c r="BB66" s="31">
        <f t="shared" ref="BB66" si="339">SUM(BB64:BB65)</f>
        <v>0</v>
      </c>
      <c r="BD66" s="101"/>
      <c r="BE66" s="101"/>
      <c r="BF66" s="101"/>
      <c r="BG66" s="32">
        <f t="shared" si="319"/>
        <v>0</v>
      </c>
      <c r="BH66" s="4">
        <f t="shared" si="319"/>
        <v>0</v>
      </c>
      <c r="BI66" s="4">
        <f t="shared" si="319"/>
        <v>0</v>
      </c>
      <c r="BJ66" s="4">
        <f t="shared" si="319"/>
        <v>0</v>
      </c>
      <c r="BK66" s="4">
        <f t="shared" ref="BK66" si="340">SUM(BK64:BK65)</f>
        <v>0</v>
      </c>
      <c r="BL66" s="4">
        <f t="shared" ref="BL66" si="341">SUM(BL64:BL65)</f>
        <v>0</v>
      </c>
      <c r="BM66" s="4">
        <f t="shared" ref="BM66" si="342">SUM(BM64:BM65)</f>
        <v>0</v>
      </c>
      <c r="BN66" s="4">
        <f t="shared" ref="BN66" si="343">SUM(BN64:BN65)</f>
        <v>0</v>
      </c>
      <c r="BO66" s="4">
        <f t="shared" ref="BO66" si="344">SUM(BO64:BO65)</f>
        <v>0</v>
      </c>
      <c r="BP66" s="4">
        <f t="shared" ref="BP66" si="345">SUM(BP64:BP65)</f>
        <v>0</v>
      </c>
      <c r="BQ66" s="4">
        <f t="shared" ref="BQ66" si="346">SUM(BQ64:BQ65)</f>
        <v>0</v>
      </c>
      <c r="BR66" s="4">
        <f t="shared" ref="BR66" si="347">SUM(BR64:BR65)</f>
        <v>0</v>
      </c>
      <c r="BS66" s="4">
        <f t="shared" ref="BS66" si="348">SUM(BS64:BS65)</f>
        <v>0</v>
      </c>
      <c r="BT66" s="31">
        <f t="shared" ref="BT66:BY66" si="349">SUM(BT64:BT65)</f>
        <v>0</v>
      </c>
      <c r="BV66" s="32">
        <f t="shared" si="349"/>
        <v>0</v>
      </c>
      <c r="BW66" s="4">
        <f t="shared" si="349"/>
        <v>0</v>
      </c>
      <c r="BX66" s="4">
        <f t="shared" si="349"/>
        <v>0</v>
      </c>
      <c r="BY66" s="4">
        <f t="shared" si="349"/>
        <v>0</v>
      </c>
      <c r="BZ66" s="31">
        <f t="shared" si="101"/>
        <v>0</v>
      </c>
      <c r="CA66" s="37"/>
      <c r="CC66" s="20" t="s">
        <v>88</v>
      </c>
      <c r="CD66" s="32">
        <f t="shared" ref="CD66" si="350">SUM(CD64:CD65)</f>
        <v>0</v>
      </c>
      <c r="CE66" s="4">
        <f t="shared" ref="CE66" si="351">SUM(CE64:CE65)</f>
        <v>0</v>
      </c>
      <c r="CF66" s="4">
        <f t="shared" ref="CF66" si="352">SUM(CF64:CF65)</f>
        <v>0</v>
      </c>
      <c r="CG66" s="4">
        <f t="shared" ref="CG66" si="353">SUM(CG64:CG65)</f>
        <v>0</v>
      </c>
      <c r="CH66" s="31">
        <f t="shared" ref="CH66" si="354">SUM(CH64:CH65)</f>
        <v>0</v>
      </c>
      <c r="CJ66" s="32">
        <f t="shared" ref="CJ66" si="355">SUM(CJ64:CJ65)</f>
        <v>0</v>
      </c>
      <c r="CK66" s="4">
        <f t="shared" ref="CK66" si="356">SUM(CK64:CK65)</f>
        <v>0</v>
      </c>
      <c r="CL66" s="4">
        <f t="shared" ref="CL66" si="357">SUM(CL64:CL65)</f>
        <v>0</v>
      </c>
      <c r="CM66" s="4">
        <f t="shared" ref="CM66" si="358">SUM(CM64:CM65)</f>
        <v>0</v>
      </c>
      <c r="CN66" s="31">
        <f t="shared" ref="CN66" si="359">SUM(CN64:CN65)</f>
        <v>0</v>
      </c>
    </row>
    <row r="67" spans="1:93" x14ac:dyDescent="0.25">
      <c r="A67" s="19" t="s">
        <v>89</v>
      </c>
      <c r="B67" s="97"/>
      <c r="C67" s="97"/>
      <c r="D67" s="97"/>
      <c r="E67" s="30"/>
      <c r="F67" s="3">
        <v>0</v>
      </c>
      <c r="G67" s="3">
        <v>0</v>
      </c>
      <c r="H67" s="3">
        <v>0</v>
      </c>
      <c r="I67" s="3">
        <f>Transfers!C44+Transfers!C50+Transfers!C57</f>
        <v>0</v>
      </c>
      <c r="J67" s="3"/>
      <c r="K67" s="3"/>
      <c r="L67" s="3"/>
      <c r="M67" s="3">
        <f>Transfers!D44+Transfers!D50+Transfers!D57</f>
        <v>0</v>
      </c>
      <c r="N67" s="3"/>
      <c r="O67" s="3"/>
      <c r="P67" s="3"/>
      <c r="Q67" s="3">
        <f>Transfers!E44+Transfers!E50+Transfers!E57</f>
        <v>0</v>
      </c>
      <c r="R67" s="31">
        <f t="shared" ref="R67:R68" si="360">SUM(E67:Q67)</f>
        <v>0</v>
      </c>
      <c r="W67" s="30"/>
      <c r="X67" s="3">
        <v>0</v>
      </c>
      <c r="Y67" s="3">
        <v>0</v>
      </c>
      <c r="Z67" s="3">
        <v>0</v>
      </c>
      <c r="AA67" s="3">
        <f>Transfers!F44+Transfers!F50+Transfers!F57</f>
        <v>0</v>
      </c>
      <c r="AB67" s="3"/>
      <c r="AC67" s="3"/>
      <c r="AD67" s="3"/>
      <c r="AE67" s="3">
        <f>Transfers!G44+Transfers!G50+Transfers!G57</f>
        <v>0</v>
      </c>
      <c r="AF67" s="3"/>
      <c r="AG67" s="3"/>
      <c r="AH67" s="3"/>
      <c r="AI67" s="3">
        <f>Transfers!H44+Transfers!H50+Transfers!H57</f>
        <v>0</v>
      </c>
      <c r="AJ67" s="31">
        <f t="shared" ref="AJ67:AJ68" si="361">SUM(W67:AI67)</f>
        <v>0</v>
      </c>
      <c r="AL67" s="101"/>
      <c r="AM67" s="101"/>
      <c r="AN67" s="101"/>
      <c r="AO67" s="30"/>
      <c r="AP67" s="3">
        <v>0</v>
      </c>
      <c r="AQ67" s="3">
        <v>0</v>
      </c>
      <c r="AR67" s="3">
        <v>0</v>
      </c>
      <c r="AS67" s="3">
        <f>Transfers!I44+Transfers!I50+Transfers!I57</f>
        <v>0</v>
      </c>
      <c r="AT67" s="3"/>
      <c r="AU67" s="3"/>
      <c r="AV67" s="3"/>
      <c r="AW67" s="3">
        <f>Transfers!J44+Transfers!J50+Transfers!J57</f>
        <v>0</v>
      </c>
      <c r="AX67" s="3"/>
      <c r="AY67" s="3"/>
      <c r="AZ67" s="3"/>
      <c r="BA67" s="3">
        <f>Transfers!K44+Transfers!K50+Transfers!K57</f>
        <v>0</v>
      </c>
      <c r="BB67" s="31">
        <f t="shared" ref="BB67:BB68" si="362">SUM(AO67:BA67)</f>
        <v>0</v>
      </c>
      <c r="BD67" s="101"/>
      <c r="BE67" s="101"/>
      <c r="BF67" s="101"/>
      <c r="BG67" s="30"/>
      <c r="BH67" s="3">
        <v>0</v>
      </c>
      <c r="BI67" s="3">
        <v>0</v>
      </c>
      <c r="BJ67" s="3">
        <v>0</v>
      </c>
      <c r="BK67" s="3">
        <f>Transfers!L44+Transfers!L50+Transfers!L57</f>
        <v>0</v>
      </c>
      <c r="BL67" s="3"/>
      <c r="BM67" s="3"/>
      <c r="BN67" s="3"/>
      <c r="BO67" s="3">
        <f>Transfers!M44+Transfers!M50+Transfers!M57</f>
        <v>0</v>
      </c>
      <c r="BP67" s="3"/>
      <c r="BQ67" s="3"/>
      <c r="BR67" s="3"/>
      <c r="BS67" s="3">
        <f>Transfers!N44+Transfers!N50+Transfers!N57</f>
        <v>0</v>
      </c>
      <c r="BT67" s="31">
        <f t="shared" ref="BT67:BT68" si="363">SUM(BG67:BS67)</f>
        <v>0</v>
      </c>
      <c r="BV67" s="30">
        <f t="shared" si="5"/>
        <v>0</v>
      </c>
      <c r="BW67" s="3">
        <f t="shared" ref="BW67:BW68" si="364">I67+AA67+AS67+BK67</f>
        <v>0</v>
      </c>
      <c r="BX67" s="3">
        <f t="shared" ref="BX67:BX68" si="365">M67+AE67+AW67+BO67</f>
        <v>0</v>
      </c>
      <c r="BY67" s="3">
        <f t="shared" ref="BY67:BY68" si="366">Q67+AI67+BA67+BS67</f>
        <v>0</v>
      </c>
      <c r="BZ67" s="31">
        <f t="shared" si="101"/>
        <v>0</v>
      </c>
      <c r="CA67" s="36"/>
      <c r="CC67" s="19" t="s">
        <v>89</v>
      </c>
      <c r="CD67" s="45"/>
      <c r="CE67" s="5"/>
      <c r="CF67" s="5"/>
      <c r="CG67" s="5"/>
      <c r="CH67" s="46">
        <f t="shared" ref="CH67:CH68" si="367">SUM(CD67:CG67)</f>
        <v>0</v>
      </c>
      <c r="CJ67" s="45">
        <f t="shared" ref="CJ67:CJ68" si="368">-E67+CD67</f>
        <v>0</v>
      </c>
      <c r="CK67" s="5">
        <f t="shared" ref="CK67:CK68" si="369">-W67+CE67</f>
        <v>0</v>
      </c>
      <c r="CL67" s="5">
        <f t="shared" ref="CL67:CL68" si="370">-AO67+CF67</f>
        <v>0</v>
      </c>
      <c r="CM67" s="5">
        <f t="shared" ref="CM67:CM68" si="371">-BV67+CG67</f>
        <v>0</v>
      </c>
      <c r="CN67" s="46">
        <f t="shared" ref="CN67:CN68" si="372">SUM(CJ67:CM67)</f>
        <v>0</v>
      </c>
    </row>
    <row r="68" spans="1:93" x14ac:dyDescent="0.25">
      <c r="A68" s="19" t="s">
        <v>90</v>
      </c>
      <c r="B68" s="97"/>
      <c r="C68" s="97"/>
      <c r="D68" s="97"/>
      <c r="E68" s="30"/>
      <c r="F68" s="3">
        <v>0</v>
      </c>
      <c r="G68" s="3">
        <v>0</v>
      </c>
      <c r="H68" s="3">
        <v>0</v>
      </c>
      <c r="I68" s="3">
        <f>Transfers!C63</f>
        <v>0</v>
      </c>
      <c r="J68" s="3"/>
      <c r="K68" s="3"/>
      <c r="L68" s="3"/>
      <c r="M68" s="3">
        <f>Transfers!D63</f>
        <v>0</v>
      </c>
      <c r="N68" s="3"/>
      <c r="O68" s="3"/>
      <c r="P68" s="3"/>
      <c r="Q68" s="3">
        <f>Transfers!E63</f>
        <v>0</v>
      </c>
      <c r="R68" s="31">
        <f t="shared" si="360"/>
        <v>0</v>
      </c>
      <c r="W68" s="30"/>
      <c r="X68" s="3">
        <v>0</v>
      </c>
      <c r="Y68" s="3">
        <v>0</v>
      </c>
      <c r="Z68" s="3">
        <v>0</v>
      </c>
      <c r="AA68" s="3">
        <f>Transfers!F63</f>
        <v>0</v>
      </c>
      <c r="AB68" s="3"/>
      <c r="AC68" s="3"/>
      <c r="AD68" s="3"/>
      <c r="AE68" s="3">
        <f>Transfers!G63</f>
        <v>0</v>
      </c>
      <c r="AF68" s="3"/>
      <c r="AG68" s="3"/>
      <c r="AH68" s="3"/>
      <c r="AI68" s="3">
        <f>Transfers!H63</f>
        <v>0</v>
      </c>
      <c r="AJ68" s="31">
        <f t="shared" si="361"/>
        <v>0</v>
      </c>
      <c r="AL68" s="101"/>
      <c r="AM68" s="101"/>
      <c r="AN68" s="101"/>
      <c r="AO68" s="30"/>
      <c r="AP68" s="3">
        <v>0</v>
      </c>
      <c r="AQ68" s="3">
        <v>0</v>
      </c>
      <c r="AR68" s="3">
        <v>0</v>
      </c>
      <c r="AS68" s="3">
        <f>Transfers!I63</f>
        <v>0</v>
      </c>
      <c r="AT68" s="3"/>
      <c r="AU68" s="3"/>
      <c r="AV68" s="3"/>
      <c r="AW68" s="3">
        <f>Transfers!J63</f>
        <v>0</v>
      </c>
      <c r="AX68" s="3"/>
      <c r="AY68" s="3"/>
      <c r="AZ68" s="3"/>
      <c r="BA68" s="3">
        <f>Transfers!K63</f>
        <v>0</v>
      </c>
      <c r="BB68" s="31">
        <f t="shared" si="362"/>
        <v>0</v>
      </c>
      <c r="BD68" s="101"/>
      <c r="BE68" s="101"/>
      <c r="BF68" s="101"/>
      <c r="BG68" s="30"/>
      <c r="BH68" s="3">
        <v>0</v>
      </c>
      <c r="BI68" s="3">
        <v>0</v>
      </c>
      <c r="BJ68" s="3">
        <v>0</v>
      </c>
      <c r="BK68" s="3">
        <f>Transfers!L63</f>
        <v>0</v>
      </c>
      <c r="BL68" s="3"/>
      <c r="BM68" s="3"/>
      <c r="BN68" s="3"/>
      <c r="BO68" s="3">
        <f>Transfers!M63</f>
        <v>0</v>
      </c>
      <c r="BP68" s="3"/>
      <c r="BQ68" s="3"/>
      <c r="BR68" s="3"/>
      <c r="BS68" s="3">
        <f>Transfers!N63</f>
        <v>0</v>
      </c>
      <c r="BT68" s="31">
        <f t="shared" si="363"/>
        <v>0</v>
      </c>
      <c r="BV68" s="30">
        <f t="shared" si="5"/>
        <v>0</v>
      </c>
      <c r="BW68" s="3">
        <f t="shared" si="364"/>
        <v>0</v>
      </c>
      <c r="BX68" s="3">
        <f t="shared" si="365"/>
        <v>0</v>
      </c>
      <c r="BY68" s="3">
        <f t="shared" si="366"/>
        <v>0</v>
      </c>
      <c r="BZ68" s="31">
        <f t="shared" si="101"/>
        <v>0</v>
      </c>
      <c r="CA68" s="36"/>
      <c r="CC68" s="19" t="s">
        <v>90</v>
      </c>
      <c r="CD68" s="45"/>
      <c r="CE68" s="5"/>
      <c r="CF68" s="5"/>
      <c r="CG68" s="5"/>
      <c r="CH68" s="46">
        <f t="shared" si="367"/>
        <v>0</v>
      </c>
      <c r="CJ68" s="45">
        <f t="shared" si="368"/>
        <v>0</v>
      </c>
      <c r="CK68" s="5">
        <f t="shared" si="369"/>
        <v>0</v>
      </c>
      <c r="CL68" s="5">
        <f t="shared" si="370"/>
        <v>0</v>
      </c>
      <c r="CM68" s="5">
        <f t="shared" si="371"/>
        <v>0</v>
      </c>
      <c r="CN68" s="46">
        <f t="shared" si="372"/>
        <v>0</v>
      </c>
    </row>
    <row r="69" spans="1:93" x14ac:dyDescent="0.25">
      <c r="A69" s="20" t="s">
        <v>91</v>
      </c>
      <c r="B69" s="98"/>
      <c r="C69" s="98"/>
      <c r="D69" s="98"/>
      <c r="E69" s="32">
        <f t="shared" ref="E69" si="373">SUM(E67:E68)</f>
        <v>0</v>
      </c>
      <c r="F69" s="2">
        <v>0</v>
      </c>
      <c r="G69" s="2">
        <v>0</v>
      </c>
      <c r="H69" s="2">
        <v>0</v>
      </c>
      <c r="I69" s="4">
        <f t="shared" ref="I69:BJ69" si="374">SUM(I67:I68)</f>
        <v>0</v>
      </c>
      <c r="J69" s="4">
        <f t="shared" si="374"/>
        <v>0</v>
      </c>
      <c r="K69" s="4">
        <f t="shared" si="374"/>
        <v>0</v>
      </c>
      <c r="L69" s="4">
        <f t="shared" si="374"/>
        <v>0</v>
      </c>
      <c r="M69" s="4">
        <f t="shared" si="374"/>
        <v>0</v>
      </c>
      <c r="N69" s="4">
        <f t="shared" si="374"/>
        <v>0</v>
      </c>
      <c r="O69" s="4">
        <f t="shared" si="374"/>
        <v>0</v>
      </c>
      <c r="P69" s="4">
        <f t="shared" si="374"/>
        <v>0</v>
      </c>
      <c r="Q69" s="4">
        <f t="shared" si="374"/>
        <v>0</v>
      </c>
      <c r="R69" s="31">
        <f t="shared" si="374"/>
        <v>0</v>
      </c>
      <c r="W69" s="32">
        <f t="shared" si="374"/>
        <v>0</v>
      </c>
      <c r="X69" s="4">
        <f t="shared" si="374"/>
        <v>0</v>
      </c>
      <c r="Y69" s="4">
        <f t="shared" si="374"/>
        <v>0</v>
      </c>
      <c r="Z69" s="4">
        <f t="shared" si="374"/>
        <v>0</v>
      </c>
      <c r="AA69" s="4">
        <f t="shared" ref="AA69" si="375">SUM(AA67:AA68)</f>
        <v>0</v>
      </c>
      <c r="AB69" s="4">
        <f t="shared" ref="AB69" si="376">SUM(AB67:AB68)</f>
        <v>0</v>
      </c>
      <c r="AC69" s="4">
        <f t="shared" ref="AC69" si="377">SUM(AC67:AC68)</f>
        <v>0</v>
      </c>
      <c r="AD69" s="4">
        <f t="shared" ref="AD69" si="378">SUM(AD67:AD68)</f>
        <v>0</v>
      </c>
      <c r="AE69" s="4">
        <f t="shared" ref="AE69" si="379">SUM(AE67:AE68)</f>
        <v>0</v>
      </c>
      <c r="AF69" s="4">
        <f t="shared" ref="AF69" si="380">SUM(AF67:AF68)</f>
        <v>0</v>
      </c>
      <c r="AG69" s="4">
        <f t="shared" ref="AG69" si="381">SUM(AG67:AG68)</f>
        <v>0</v>
      </c>
      <c r="AH69" s="4">
        <f t="shared" ref="AH69" si="382">SUM(AH67:AH68)</f>
        <v>0</v>
      </c>
      <c r="AI69" s="4">
        <f t="shared" ref="AI69" si="383">SUM(AI67:AI68)</f>
        <v>0</v>
      </c>
      <c r="AJ69" s="31">
        <f t="shared" ref="AJ69" si="384">SUM(AJ67:AJ68)</f>
        <v>0</v>
      </c>
      <c r="AL69" s="101"/>
      <c r="AM69" s="101"/>
      <c r="AN69" s="101"/>
      <c r="AO69" s="32">
        <f t="shared" si="374"/>
        <v>0</v>
      </c>
      <c r="AP69" s="4">
        <f t="shared" si="374"/>
        <v>0</v>
      </c>
      <c r="AQ69" s="4">
        <f t="shared" si="374"/>
        <v>0</v>
      </c>
      <c r="AR69" s="4">
        <f t="shared" si="374"/>
        <v>0</v>
      </c>
      <c r="AS69" s="4">
        <f t="shared" ref="AS69" si="385">SUM(AS67:AS68)</f>
        <v>0</v>
      </c>
      <c r="AT69" s="4">
        <f t="shared" ref="AT69" si="386">SUM(AT67:AT68)</f>
        <v>0</v>
      </c>
      <c r="AU69" s="4">
        <f t="shared" ref="AU69" si="387">SUM(AU67:AU68)</f>
        <v>0</v>
      </c>
      <c r="AV69" s="4">
        <f t="shared" ref="AV69" si="388">SUM(AV67:AV68)</f>
        <v>0</v>
      </c>
      <c r="AW69" s="4">
        <f t="shared" ref="AW69" si="389">SUM(AW67:AW68)</f>
        <v>0</v>
      </c>
      <c r="AX69" s="4">
        <f t="shared" ref="AX69" si="390">SUM(AX67:AX68)</f>
        <v>0</v>
      </c>
      <c r="AY69" s="4">
        <f t="shared" ref="AY69" si="391">SUM(AY67:AY68)</f>
        <v>0</v>
      </c>
      <c r="AZ69" s="4">
        <f t="shared" ref="AZ69" si="392">SUM(AZ67:AZ68)</f>
        <v>0</v>
      </c>
      <c r="BA69" s="4">
        <f t="shared" ref="BA69" si="393">SUM(BA67:BA68)</f>
        <v>0</v>
      </c>
      <c r="BB69" s="31">
        <f t="shared" ref="BB69" si="394">SUM(BB67:BB68)</f>
        <v>0</v>
      </c>
      <c r="BD69" s="101"/>
      <c r="BE69" s="101"/>
      <c r="BF69" s="101"/>
      <c r="BG69" s="32">
        <f t="shared" si="374"/>
        <v>0</v>
      </c>
      <c r="BH69" s="4">
        <f t="shared" si="374"/>
        <v>0</v>
      </c>
      <c r="BI69" s="4">
        <f t="shared" si="374"/>
        <v>0</v>
      </c>
      <c r="BJ69" s="4">
        <f t="shared" si="374"/>
        <v>0</v>
      </c>
      <c r="BK69" s="4">
        <f t="shared" ref="BK69" si="395">SUM(BK67:BK68)</f>
        <v>0</v>
      </c>
      <c r="BL69" s="4">
        <f t="shared" ref="BL69" si="396">SUM(BL67:BL68)</f>
        <v>0</v>
      </c>
      <c r="BM69" s="4">
        <f t="shared" ref="BM69" si="397">SUM(BM67:BM68)</f>
        <v>0</v>
      </c>
      <c r="BN69" s="4">
        <f t="shared" ref="BN69" si="398">SUM(BN67:BN68)</f>
        <v>0</v>
      </c>
      <c r="BO69" s="4">
        <f t="shared" ref="BO69" si="399">SUM(BO67:BO68)</f>
        <v>0</v>
      </c>
      <c r="BP69" s="4">
        <f t="shared" ref="BP69" si="400">SUM(BP67:BP68)</f>
        <v>0</v>
      </c>
      <c r="BQ69" s="4">
        <f t="shared" ref="BQ69" si="401">SUM(BQ67:BQ68)</f>
        <v>0</v>
      </c>
      <c r="BR69" s="4">
        <f t="shared" ref="BR69" si="402">SUM(BR67:BR68)</f>
        <v>0</v>
      </c>
      <c r="BS69" s="4">
        <f t="shared" ref="BS69" si="403">SUM(BS67:BS68)</f>
        <v>0</v>
      </c>
      <c r="BT69" s="31">
        <f t="shared" ref="BT69:BY69" si="404">SUM(BT67:BT68)</f>
        <v>0</v>
      </c>
      <c r="BV69" s="32">
        <f t="shared" si="404"/>
        <v>0</v>
      </c>
      <c r="BW69" s="4">
        <f t="shared" si="404"/>
        <v>0</v>
      </c>
      <c r="BX69" s="4">
        <f t="shared" si="404"/>
        <v>0</v>
      </c>
      <c r="BY69" s="4">
        <f t="shared" si="404"/>
        <v>0</v>
      </c>
      <c r="BZ69" s="31">
        <f t="shared" si="101"/>
        <v>0</v>
      </c>
      <c r="CA69" s="37"/>
      <c r="CC69" s="20" t="s">
        <v>91</v>
      </c>
      <c r="CD69" s="32">
        <f t="shared" ref="CD69" si="405">SUM(CD67:CD68)</f>
        <v>0</v>
      </c>
      <c r="CE69" s="4">
        <f t="shared" ref="CE69" si="406">SUM(CE67:CE68)</f>
        <v>0</v>
      </c>
      <c r="CF69" s="4">
        <f t="shared" ref="CF69" si="407">SUM(CF67:CF68)</f>
        <v>0</v>
      </c>
      <c r="CG69" s="4">
        <f t="shared" ref="CG69" si="408">SUM(CG67:CG68)</f>
        <v>0</v>
      </c>
      <c r="CH69" s="31">
        <f t="shared" ref="CH69" si="409">SUM(CH67:CH68)</f>
        <v>0</v>
      </c>
      <c r="CJ69" s="32">
        <f t="shared" ref="CJ69" si="410">SUM(CJ67:CJ68)</f>
        <v>0</v>
      </c>
      <c r="CK69" s="4">
        <f t="shared" ref="CK69" si="411">SUM(CK67:CK68)</f>
        <v>0</v>
      </c>
      <c r="CL69" s="4">
        <f t="shared" ref="CL69" si="412">SUM(CL67:CL68)</f>
        <v>0</v>
      </c>
      <c r="CM69" s="4">
        <f t="shared" ref="CM69" si="413">SUM(CM67:CM68)</f>
        <v>0</v>
      </c>
      <c r="CN69" s="31">
        <f t="shared" ref="CN69" si="414">SUM(CN67:CN68)</f>
        <v>0</v>
      </c>
    </row>
    <row r="70" spans="1:93" x14ac:dyDescent="0.25">
      <c r="A70" s="21" t="s">
        <v>92</v>
      </c>
      <c r="B70" s="99"/>
      <c r="C70" s="99"/>
      <c r="D70" s="99"/>
      <c r="E70" s="32">
        <f t="shared" ref="E70" si="415">E66-E69</f>
        <v>0</v>
      </c>
      <c r="F70" s="2">
        <v>0</v>
      </c>
      <c r="G70" s="2">
        <v>0</v>
      </c>
      <c r="H70" s="2">
        <v>0</v>
      </c>
      <c r="I70" s="4">
        <f t="shared" ref="I70:BJ70" si="416">I66-I69</f>
        <v>0</v>
      </c>
      <c r="J70" s="4">
        <f t="shared" si="416"/>
        <v>0</v>
      </c>
      <c r="K70" s="4">
        <f t="shared" si="416"/>
        <v>0</v>
      </c>
      <c r="L70" s="4">
        <f t="shared" si="416"/>
        <v>0</v>
      </c>
      <c r="M70" s="4">
        <f t="shared" si="416"/>
        <v>0</v>
      </c>
      <c r="N70" s="4">
        <f t="shared" si="416"/>
        <v>0</v>
      </c>
      <c r="O70" s="4">
        <f t="shared" si="416"/>
        <v>0</v>
      </c>
      <c r="P70" s="4">
        <f t="shared" si="416"/>
        <v>0</v>
      </c>
      <c r="Q70" s="4">
        <f t="shared" si="416"/>
        <v>0</v>
      </c>
      <c r="R70" s="31">
        <f t="shared" si="416"/>
        <v>0</v>
      </c>
      <c r="W70" s="32">
        <f t="shared" si="416"/>
        <v>0</v>
      </c>
      <c r="X70" s="4">
        <f t="shared" si="416"/>
        <v>0</v>
      </c>
      <c r="Y70" s="4">
        <f t="shared" si="416"/>
        <v>0</v>
      </c>
      <c r="Z70" s="4">
        <f t="shared" si="416"/>
        <v>0</v>
      </c>
      <c r="AA70" s="4">
        <f t="shared" ref="AA70" si="417">AA66-AA69</f>
        <v>0</v>
      </c>
      <c r="AB70" s="4">
        <f t="shared" ref="AB70" si="418">AB66-AB69</f>
        <v>0</v>
      </c>
      <c r="AC70" s="4">
        <f t="shared" ref="AC70" si="419">AC66-AC69</f>
        <v>0</v>
      </c>
      <c r="AD70" s="4">
        <f t="shared" ref="AD70" si="420">AD66-AD69</f>
        <v>0</v>
      </c>
      <c r="AE70" s="4">
        <f t="shared" ref="AE70" si="421">AE66-AE69</f>
        <v>0</v>
      </c>
      <c r="AF70" s="4">
        <f t="shared" ref="AF70" si="422">AF66-AF69</f>
        <v>0</v>
      </c>
      <c r="AG70" s="4">
        <f t="shared" ref="AG70" si="423">AG66-AG69</f>
        <v>0</v>
      </c>
      <c r="AH70" s="4">
        <f t="shared" ref="AH70" si="424">AH66-AH69</f>
        <v>0</v>
      </c>
      <c r="AI70" s="4">
        <f t="shared" ref="AI70" si="425">AI66-AI69</f>
        <v>0</v>
      </c>
      <c r="AJ70" s="31">
        <f t="shared" ref="AJ70" si="426">AJ66-AJ69</f>
        <v>0</v>
      </c>
      <c r="AL70" s="101"/>
      <c r="AM70" s="101"/>
      <c r="AN70" s="101"/>
      <c r="AO70" s="32">
        <f t="shared" si="416"/>
        <v>0</v>
      </c>
      <c r="AP70" s="4">
        <f t="shared" si="416"/>
        <v>0</v>
      </c>
      <c r="AQ70" s="4">
        <f t="shared" si="416"/>
        <v>0</v>
      </c>
      <c r="AR70" s="4">
        <f t="shared" si="416"/>
        <v>0</v>
      </c>
      <c r="AS70" s="4">
        <f t="shared" ref="AS70" si="427">AS66-AS69</f>
        <v>0</v>
      </c>
      <c r="AT70" s="4">
        <f t="shared" ref="AT70" si="428">AT66-AT69</f>
        <v>0</v>
      </c>
      <c r="AU70" s="4">
        <f t="shared" ref="AU70" si="429">AU66-AU69</f>
        <v>0</v>
      </c>
      <c r="AV70" s="4">
        <f t="shared" ref="AV70" si="430">AV66-AV69</f>
        <v>0</v>
      </c>
      <c r="AW70" s="4">
        <f t="shared" ref="AW70" si="431">AW66-AW69</f>
        <v>0</v>
      </c>
      <c r="AX70" s="4">
        <f t="shared" ref="AX70" si="432">AX66-AX69</f>
        <v>0</v>
      </c>
      <c r="AY70" s="4">
        <f t="shared" ref="AY70" si="433">AY66-AY69</f>
        <v>0</v>
      </c>
      <c r="AZ70" s="4">
        <f t="shared" ref="AZ70" si="434">AZ66-AZ69</f>
        <v>0</v>
      </c>
      <c r="BA70" s="4">
        <f t="shared" ref="BA70" si="435">BA66-BA69</f>
        <v>0</v>
      </c>
      <c r="BB70" s="31">
        <f t="shared" ref="BB70" si="436">BB66-BB69</f>
        <v>0</v>
      </c>
      <c r="BD70" s="101"/>
      <c r="BE70" s="101"/>
      <c r="BF70" s="101"/>
      <c r="BG70" s="32">
        <f t="shared" si="416"/>
        <v>0</v>
      </c>
      <c r="BH70" s="4">
        <f t="shared" si="416"/>
        <v>0</v>
      </c>
      <c r="BI70" s="4">
        <f t="shared" si="416"/>
        <v>0</v>
      </c>
      <c r="BJ70" s="4">
        <f t="shared" si="416"/>
        <v>0</v>
      </c>
      <c r="BK70" s="4">
        <f t="shared" ref="BK70" si="437">BK66-BK69</f>
        <v>0</v>
      </c>
      <c r="BL70" s="4">
        <f t="shared" ref="BL70" si="438">BL66-BL69</f>
        <v>0</v>
      </c>
      <c r="BM70" s="4">
        <f t="shared" ref="BM70" si="439">BM66-BM69</f>
        <v>0</v>
      </c>
      <c r="BN70" s="4">
        <f t="shared" ref="BN70" si="440">BN66-BN69</f>
        <v>0</v>
      </c>
      <c r="BO70" s="4">
        <f t="shared" ref="BO70" si="441">BO66-BO69</f>
        <v>0</v>
      </c>
      <c r="BP70" s="4">
        <f t="shared" ref="BP70" si="442">BP66-BP69</f>
        <v>0</v>
      </c>
      <c r="BQ70" s="4">
        <f t="shared" ref="BQ70" si="443">BQ66-BQ69</f>
        <v>0</v>
      </c>
      <c r="BR70" s="4">
        <f t="shared" ref="BR70" si="444">BR66-BR69</f>
        <v>0</v>
      </c>
      <c r="BS70" s="4">
        <f t="shared" ref="BS70" si="445">BS66-BS69</f>
        <v>0</v>
      </c>
      <c r="BT70" s="31">
        <f t="shared" ref="BT70:BY70" si="446">BT66-BT69</f>
        <v>0</v>
      </c>
      <c r="BV70" s="32">
        <f t="shared" si="446"/>
        <v>0</v>
      </c>
      <c r="BW70" s="4">
        <f t="shared" si="446"/>
        <v>0</v>
      </c>
      <c r="BX70" s="4">
        <f t="shared" si="446"/>
        <v>0</v>
      </c>
      <c r="BY70" s="4">
        <f t="shared" si="446"/>
        <v>0</v>
      </c>
      <c r="BZ70" s="31">
        <f t="shared" si="101"/>
        <v>0</v>
      </c>
      <c r="CA70" s="37"/>
      <c r="CC70" s="21" t="s">
        <v>92</v>
      </c>
      <c r="CD70" s="32">
        <f t="shared" ref="CD70" si="447">CD66-CD69</f>
        <v>0</v>
      </c>
      <c r="CE70" s="4">
        <f t="shared" ref="CE70" si="448">CE66-CE69</f>
        <v>0</v>
      </c>
      <c r="CF70" s="4">
        <f t="shared" ref="CF70" si="449">CF66-CF69</f>
        <v>0</v>
      </c>
      <c r="CG70" s="4">
        <f t="shared" ref="CG70" si="450">CG66-CG69</f>
        <v>0</v>
      </c>
      <c r="CH70" s="31">
        <f t="shared" ref="CH70" si="451">CH66-CH69</f>
        <v>0</v>
      </c>
      <c r="CJ70" s="32">
        <f t="shared" ref="CJ70" si="452">CJ66-CJ69</f>
        <v>0</v>
      </c>
      <c r="CK70" s="4">
        <f t="shared" ref="CK70" si="453">CK66-CK69</f>
        <v>0</v>
      </c>
      <c r="CL70" s="4">
        <f t="shared" ref="CL70" si="454">CL66-CL69</f>
        <v>0</v>
      </c>
      <c r="CM70" s="4">
        <f t="shared" ref="CM70" si="455">CM66-CM69</f>
        <v>0</v>
      </c>
      <c r="CN70" s="31">
        <f t="shared" ref="CN70" si="456">CN66-CN69</f>
        <v>0</v>
      </c>
    </row>
    <row r="71" spans="1:93" x14ac:dyDescent="0.25">
      <c r="A71" s="22" t="s">
        <v>93</v>
      </c>
      <c r="B71" s="100"/>
      <c r="C71" s="100"/>
      <c r="D71" s="100"/>
      <c r="E71" s="32">
        <f t="shared" ref="E71" si="457">E31-E63+E70</f>
        <v>0</v>
      </c>
      <c r="F71" s="2">
        <v>0</v>
      </c>
      <c r="G71" s="2">
        <v>0</v>
      </c>
      <c r="H71" s="2">
        <v>0</v>
      </c>
      <c r="I71" s="4">
        <f t="shared" ref="I71:BJ71" si="458">I31-I63+I70</f>
        <v>0</v>
      </c>
      <c r="J71" s="4">
        <f t="shared" si="458"/>
        <v>0</v>
      </c>
      <c r="K71" s="4">
        <f t="shared" si="458"/>
        <v>0</v>
      </c>
      <c r="L71" s="4">
        <f t="shared" si="458"/>
        <v>0</v>
      </c>
      <c r="M71" s="4">
        <f t="shared" si="458"/>
        <v>0</v>
      </c>
      <c r="N71" s="4">
        <f t="shared" si="458"/>
        <v>0</v>
      </c>
      <c r="O71" s="4">
        <f t="shared" si="458"/>
        <v>0</v>
      </c>
      <c r="P71" s="4">
        <f t="shared" si="458"/>
        <v>0</v>
      </c>
      <c r="Q71" s="4">
        <f t="shared" si="458"/>
        <v>0</v>
      </c>
      <c r="R71" s="31">
        <f t="shared" si="458"/>
        <v>0</v>
      </c>
      <c r="W71" s="32">
        <f t="shared" si="458"/>
        <v>0</v>
      </c>
      <c r="X71" s="4">
        <f t="shared" si="458"/>
        <v>0</v>
      </c>
      <c r="Y71" s="4">
        <f t="shared" si="458"/>
        <v>0</v>
      </c>
      <c r="Z71" s="4">
        <f t="shared" si="458"/>
        <v>0</v>
      </c>
      <c r="AA71" s="4">
        <f t="shared" ref="AA71" si="459">AA31-AA63+AA70</f>
        <v>0</v>
      </c>
      <c r="AB71" s="4">
        <f t="shared" ref="AB71" si="460">AB31-AB63+AB70</f>
        <v>0</v>
      </c>
      <c r="AC71" s="4">
        <f t="shared" ref="AC71" si="461">AC31-AC63+AC70</f>
        <v>0</v>
      </c>
      <c r="AD71" s="4">
        <f t="shared" ref="AD71" si="462">AD31-AD63+AD70</f>
        <v>0</v>
      </c>
      <c r="AE71" s="4">
        <f t="shared" ref="AE71" si="463">AE31-AE63+AE70</f>
        <v>0</v>
      </c>
      <c r="AF71" s="4">
        <f t="shared" ref="AF71" si="464">AF31-AF63+AF70</f>
        <v>0</v>
      </c>
      <c r="AG71" s="4">
        <f t="shared" ref="AG71" si="465">AG31-AG63+AG70</f>
        <v>0</v>
      </c>
      <c r="AH71" s="4">
        <f t="shared" ref="AH71" si="466">AH31-AH63+AH70</f>
        <v>0</v>
      </c>
      <c r="AI71" s="4">
        <f t="shared" ref="AI71" si="467">AI31-AI63+AI70</f>
        <v>0</v>
      </c>
      <c r="AJ71" s="31">
        <f t="shared" ref="AJ71" si="468">AJ31-AJ63+AJ70</f>
        <v>0</v>
      </c>
      <c r="AL71" s="101"/>
      <c r="AM71" s="101"/>
      <c r="AN71" s="101"/>
      <c r="AO71" s="32">
        <f t="shared" si="458"/>
        <v>0</v>
      </c>
      <c r="AP71" s="4">
        <f t="shared" si="458"/>
        <v>0</v>
      </c>
      <c r="AQ71" s="4">
        <f t="shared" si="458"/>
        <v>0</v>
      </c>
      <c r="AR71" s="4">
        <f t="shared" si="458"/>
        <v>0</v>
      </c>
      <c r="AS71" s="4">
        <f t="shared" ref="AS71" si="469">AS31-AS63+AS70</f>
        <v>0</v>
      </c>
      <c r="AT71" s="4">
        <f t="shared" ref="AT71" si="470">AT31-AT63+AT70</f>
        <v>0</v>
      </c>
      <c r="AU71" s="4">
        <f t="shared" ref="AU71" si="471">AU31-AU63+AU70</f>
        <v>0</v>
      </c>
      <c r="AV71" s="4">
        <f t="shared" ref="AV71" si="472">AV31-AV63+AV70</f>
        <v>0</v>
      </c>
      <c r="AW71" s="4">
        <f t="shared" ref="AW71" si="473">AW31-AW63+AW70</f>
        <v>0</v>
      </c>
      <c r="AX71" s="4">
        <f t="shared" ref="AX71" si="474">AX31-AX63+AX70</f>
        <v>0</v>
      </c>
      <c r="AY71" s="4">
        <f t="shared" ref="AY71" si="475">AY31-AY63+AY70</f>
        <v>0</v>
      </c>
      <c r="AZ71" s="4">
        <f t="shared" ref="AZ71" si="476">AZ31-AZ63+AZ70</f>
        <v>0</v>
      </c>
      <c r="BA71" s="4">
        <f t="shared" ref="BA71" si="477">BA31-BA63+BA70</f>
        <v>0</v>
      </c>
      <c r="BB71" s="31">
        <f t="shared" ref="BB71" si="478">BB31-BB63+BB70</f>
        <v>0</v>
      </c>
      <c r="BD71" s="101"/>
      <c r="BE71" s="101"/>
      <c r="BF71" s="101"/>
      <c r="BG71" s="32">
        <f t="shared" si="458"/>
        <v>0</v>
      </c>
      <c r="BH71" s="4">
        <f t="shared" si="458"/>
        <v>0</v>
      </c>
      <c r="BI71" s="4">
        <f t="shared" si="458"/>
        <v>0</v>
      </c>
      <c r="BJ71" s="4">
        <f t="shared" si="458"/>
        <v>0</v>
      </c>
      <c r="BK71" s="4">
        <f t="shared" ref="BK71" si="479">BK31-BK63+BK70</f>
        <v>0</v>
      </c>
      <c r="BL71" s="4">
        <f t="shared" ref="BL71" si="480">BL31-BL63+BL70</f>
        <v>0</v>
      </c>
      <c r="BM71" s="4">
        <f t="shared" ref="BM71" si="481">BM31-BM63+BM70</f>
        <v>0</v>
      </c>
      <c r="BN71" s="4">
        <f t="shared" ref="BN71" si="482">BN31-BN63+BN70</f>
        <v>0</v>
      </c>
      <c r="BO71" s="4">
        <f t="shared" ref="BO71" si="483">BO31-BO63+BO70</f>
        <v>0</v>
      </c>
      <c r="BP71" s="4">
        <f t="shared" ref="BP71" si="484">BP31-BP63+BP70</f>
        <v>0</v>
      </c>
      <c r="BQ71" s="4">
        <f t="shared" ref="BQ71" si="485">BQ31-BQ63+BQ70</f>
        <v>0</v>
      </c>
      <c r="BR71" s="4">
        <f t="shared" ref="BR71" si="486">BR31-BR63+BR70</f>
        <v>0</v>
      </c>
      <c r="BS71" s="4">
        <f t="shared" ref="BS71" si="487">BS31-BS63+BS70</f>
        <v>0</v>
      </c>
      <c r="BT71" s="31">
        <f t="shared" ref="BT71:BY71" si="488">BT31-BT63+BT70</f>
        <v>0</v>
      </c>
      <c r="BV71" s="32">
        <f t="shared" si="488"/>
        <v>0</v>
      </c>
      <c r="BW71" s="4">
        <f t="shared" si="488"/>
        <v>0</v>
      </c>
      <c r="BX71" s="4">
        <f t="shared" si="488"/>
        <v>0</v>
      </c>
      <c r="BY71" s="4">
        <f t="shared" si="488"/>
        <v>0</v>
      </c>
      <c r="BZ71" s="31">
        <f t="shared" si="101"/>
        <v>0</v>
      </c>
      <c r="CA71" s="37"/>
      <c r="CC71" s="22" t="s">
        <v>93</v>
      </c>
      <c r="CD71" s="32">
        <f t="shared" ref="CD71" si="489">CD31-CD63+CD70</f>
        <v>0</v>
      </c>
      <c r="CE71" s="4">
        <f t="shared" ref="CE71" si="490">CE31-CE63+CE70</f>
        <v>0</v>
      </c>
      <c r="CF71" s="4">
        <f t="shared" ref="CF71" si="491">CF31-CF63+CF70</f>
        <v>0</v>
      </c>
      <c r="CG71" s="4">
        <f t="shared" ref="CG71" si="492">CG31-CG63+CG70</f>
        <v>0</v>
      </c>
      <c r="CH71" s="31">
        <f t="shared" ref="CH71" si="493">CH31-CH63+CH70</f>
        <v>0</v>
      </c>
      <c r="CJ71" s="32">
        <f t="shared" ref="CJ71" si="494">CJ31-CJ63+CJ70</f>
        <v>0</v>
      </c>
      <c r="CK71" s="4">
        <f t="shared" ref="CK71" si="495">CK31-CK63+CK70</f>
        <v>0</v>
      </c>
      <c r="CL71" s="4">
        <f t="shared" ref="CL71" si="496">CL31-CL63+CL70</f>
        <v>0</v>
      </c>
      <c r="CM71" s="4">
        <f t="shared" ref="CM71" si="497">CM31-CM63+CM70</f>
        <v>0</v>
      </c>
      <c r="CN71" s="31">
        <f t="shared" ref="CN71" si="498">CN31-CN63+CN70</f>
        <v>0</v>
      </c>
    </row>
    <row r="72" spans="1:93" x14ac:dyDescent="0.25">
      <c r="CA72" s="36"/>
      <c r="CC72" s="102" t="s">
        <v>94</v>
      </c>
      <c r="CD72" s="45"/>
      <c r="CE72" s="5"/>
      <c r="CF72" s="5"/>
      <c r="CG72" s="5"/>
      <c r="CH72" s="46">
        <f t="shared" ref="CH72:CH75" si="499">SUM(CD72:CG72)</f>
        <v>0</v>
      </c>
      <c r="CJ72"/>
      <c r="CK72"/>
      <c r="CL72"/>
      <c r="CM72"/>
      <c r="CN72"/>
      <c r="CO72"/>
    </row>
    <row r="73" spans="1:93" x14ac:dyDescent="0.25">
      <c r="R73" s="1">
        <f>SUM(E71+I71+M71+Q71-R71)</f>
        <v>0</v>
      </c>
      <c r="AJ73" s="1">
        <f>SUM(W71+AA71+AE71+AI71-AJ71)</f>
        <v>0</v>
      </c>
      <c r="BB73" s="1">
        <f>SUM(AO71+AS71+AW71+BA71-BB71)</f>
        <v>0</v>
      </c>
      <c r="CA73" s="36"/>
      <c r="CC73" s="102" t="s">
        <v>95</v>
      </c>
      <c r="CD73" s="45"/>
      <c r="CE73" s="5"/>
      <c r="CF73" s="5"/>
      <c r="CG73" s="5"/>
      <c r="CH73" s="46">
        <f t="shared" si="499"/>
        <v>0</v>
      </c>
      <c r="CJ73"/>
      <c r="CK73"/>
      <c r="CL73"/>
      <c r="CM73"/>
      <c r="CN73"/>
      <c r="CO73"/>
    </row>
    <row r="74" spans="1:93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V74"/>
      <c r="BW74"/>
      <c r="BX74"/>
      <c r="BY74"/>
      <c r="BZ74"/>
      <c r="CA74" s="36"/>
      <c r="CC74" s="102" t="s">
        <v>96</v>
      </c>
      <c r="CD74" s="45"/>
      <c r="CE74" s="5"/>
      <c r="CF74" s="5"/>
      <c r="CG74" s="5"/>
      <c r="CH74" s="46">
        <f t="shared" si="499"/>
        <v>0</v>
      </c>
      <c r="CI74"/>
      <c r="CJ74"/>
      <c r="CK74"/>
      <c r="CL74"/>
      <c r="CM74"/>
      <c r="CN74"/>
      <c r="CO74"/>
    </row>
    <row r="75" spans="1:93" x14ac:dyDescent="0.25">
      <c r="CA75"/>
      <c r="CB75"/>
      <c r="CC75" s="102" t="s">
        <v>97</v>
      </c>
      <c r="CD75" s="45"/>
      <c r="CE75" s="5"/>
      <c r="CF75" s="5"/>
      <c r="CG75" s="5"/>
      <c r="CH75" s="46">
        <f t="shared" si="499"/>
        <v>0</v>
      </c>
      <c r="CI75"/>
      <c r="CJ75"/>
      <c r="CK75"/>
      <c r="CL75"/>
      <c r="CM75"/>
      <c r="CN75"/>
      <c r="CO75"/>
    </row>
    <row r="76" spans="1:93" x14ac:dyDescent="0.25">
      <c r="CA76"/>
      <c r="CB76"/>
      <c r="CC76" s="103" t="s">
        <v>98</v>
      </c>
      <c r="CD76" s="32">
        <f t="shared" ref="CD76" si="500">CD75+CD74-CD73-CD72</f>
        <v>0</v>
      </c>
      <c r="CE76" s="4">
        <f t="shared" ref="CE76" si="501">CE75+CE74-CE73-CE72</f>
        <v>0</v>
      </c>
      <c r="CF76" s="4">
        <f t="shared" ref="CF76" si="502">CF75+CF74-CF73-CF72</f>
        <v>0</v>
      </c>
      <c r="CG76" s="4">
        <f t="shared" ref="CG76" si="503">CG75+CG74-CG73-CG72</f>
        <v>0</v>
      </c>
      <c r="CH76" s="31">
        <f t="shared" ref="CH76" si="504">CH75+CH74-CH73-CH72</f>
        <v>0</v>
      </c>
      <c r="CI76"/>
      <c r="CJ76"/>
      <c r="CK76"/>
      <c r="CL76"/>
      <c r="CM76"/>
      <c r="CN76"/>
      <c r="CO76"/>
    </row>
    <row r="77" spans="1:93" ht="15.75" thickBot="1" x14ac:dyDescent="0.3">
      <c r="CA77"/>
      <c r="CB77"/>
      <c r="CC77" s="104" t="s">
        <v>99</v>
      </c>
      <c r="CD77" s="33">
        <f t="shared" ref="CD77" si="505">CD71+CD76</f>
        <v>0</v>
      </c>
      <c r="CE77" s="34">
        <f t="shared" ref="CE77" si="506">CE71+CE76</f>
        <v>0</v>
      </c>
      <c r="CF77" s="34">
        <f t="shared" ref="CF77" si="507">CF71+CF76</f>
        <v>0</v>
      </c>
      <c r="CG77" s="34">
        <f t="shared" ref="CG77" si="508">CG71+CG76</f>
        <v>0</v>
      </c>
      <c r="CH77" s="35">
        <f t="shared" ref="CH77" si="509">CH71+CH76</f>
        <v>0</v>
      </c>
      <c r="CI77"/>
      <c r="CJ77"/>
      <c r="CK77"/>
      <c r="CL77"/>
      <c r="CM77"/>
      <c r="CN77"/>
      <c r="CO77"/>
    </row>
    <row r="78" spans="1:93" ht="15" customHeight="1" x14ac:dyDescent="0.25">
      <c r="CA78"/>
      <c r="CB78"/>
      <c r="CC78"/>
      <c r="CI78"/>
      <c r="CJ78"/>
      <c r="CK78"/>
      <c r="CL78"/>
      <c r="CM78"/>
      <c r="CN78"/>
      <c r="CO78"/>
    </row>
    <row r="79" spans="1:93" ht="15" customHeight="1" x14ac:dyDescent="0.25">
      <c r="CI79"/>
    </row>
    <row r="80" spans="1:93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V80" s="1"/>
      <c r="BW80" s="1"/>
      <c r="BX80" s="1"/>
      <c r="BY80" s="1"/>
      <c r="BZ80" s="1"/>
    </row>
    <row r="81" spans="87:87" ht="15" customHeight="1" x14ac:dyDescent="0.25">
      <c r="CI81"/>
    </row>
    <row r="82" spans="87:87" ht="15" customHeight="1" x14ac:dyDescent="0.25">
      <c r="CI82"/>
    </row>
    <row r="83" spans="87:87" ht="15" customHeight="1" x14ac:dyDescent="0.25">
      <c r="CI83"/>
    </row>
  </sheetData>
  <sheetProtection formatCells="0" formatColumns="0" formatRows="0"/>
  <mergeCells count="5">
    <mergeCell ref="E1:R1"/>
    <mergeCell ref="W1:AJ1"/>
    <mergeCell ref="AO1:BB1"/>
    <mergeCell ref="BG1:BT1"/>
    <mergeCell ref="BV1:BZ1"/>
  </mergeCells>
  <pageMargins left="0.25" right="0.25" top="0.75" bottom="0.75" header="0.3" footer="0.3"/>
  <pageSetup scale="58" fitToWidth="0" orientation="portrait" horizontalDpi="4294967293" r:id="rId1"/>
  <customProperties>
    <customPr name="CellIDs" r:id="rId2"/>
    <customPr name="ConnName" r:id="rId3"/>
    <customPr name="ConnPOV" r:id="rId4"/>
    <customPr name="FormFolder" r:id="rId5"/>
    <customPr name="FormName" r:id="rId6"/>
    <customPr name="FormSize" r:id="rId7"/>
    <customPr name="HyperionPOVXML" r:id="rId8"/>
    <customPr name="HyperionXML" r:id="rId9"/>
    <customPr name="NameConnectionMap" r:id="rId10"/>
    <customPr name="POVPosition" r:id="rId11"/>
    <customPr name="SheetHasParityContent" r:id="rId12"/>
    <customPr name="SheetOptions" r:id="rId13"/>
    <customPr name="ShowPOV" r:id="rId1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opLeftCell="A43" workbookViewId="0">
      <selection activeCell="B7" sqref="B7"/>
    </sheetView>
  </sheetViews>
  <sheetFormatPr defaultRowHeight="15" x14ac:dyDescent="0.25"/>
  <cols>
    <col min="1" max="1" width="3.140625" style="54" customWidth="1"/>
    <col min="2" max="2" width="43.5703125" style="85" customWidth="1"/>
    <col min="3" max="3" width="12.7109375" style="54" customWidth="1"/>
    <col min="4" max="15" width="15.28515625" style="54" customWidth="1"/>
    <col min="16" max="16" width="60.28515625" style="56" customWidth="1"/>
  </cols>
  <sheetData>
    <row r="1" spans="1:16" x14ac:dyDescent="0.25">
      <c r="B1" s="178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6" ht="18" x14ac:dyDescent="0.25">
      <c r="B2" s="57" t="s">
        <v>106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 thickBo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4" customFormat="1" ht="38.25" x14ac:dyDescent="0.25">
      <c r="B4" s="58" t="s">
        <v>87</v>
      </c>
      <c r="C4" s="105" t="s">
        <v>122</v>
      </c>
      <c r="D4" s="106" t="s">
        <v>123</v>
      </c>
      <c r="E4" s="107" t="s">
        <v>124</v>
      </c>
      <c r="F4" s="108" t="s">
        <v>125</v>
      </c>
      <c r="G4" s="109" t="s">
        <v>126</v>
      </c>
      <c r="H4" s="110" t="s">
        <v>127</v>
      </c>
      <c r="I4" s="111" t="s">
        <v>128</v>
      </c>
      <c r="J4" s="112" t="s">
        <v>129</v>
      </c>
      <c r="K4" s="113" t="s">
        <v>130</v>
      </c>
      <c r="L4" s="114" t="s">
        <v>131</v>
      </c>
      <c r="M4" s="115" t="s">
        <v>132</v>
      </c>
      <c r="N4" s="116" t="s">
        <v>133</v>
      </c>
      <c r="O4" s="117" t="s">
        <v>134</v>
      </c>
      <c r="P4" s="59" t="s">
        <v>9</v>
      </c>
    </row>
    <row r="5" spans="1:16" s="64" customFormat="1" ht="15.75" thickBot="1" x14ac:dyDescent="0.3">
      <c r="A5" s="60"/>
      <c r="B5" s="61"/>
      <c r="C5" s="118"/>
      <c r="D5" s="119"/>
      <c r="E5" s="120"/>
      <c r="F5" s="121"/>
      <c r="G5" s="62"/>
      <c r="H5" s="122"/>
      <c r="I5" s="121"/>
      <c r="J5" s="62"/>
      <c r="K5" s="122"/>
      <c r="L5" s="121"/>
      <c r="M5" s="62"/>
      <c r="N5" s="122"/>
      <c r="O5" s="62"/>
      <c r="P5" s="63"/>
    </row>
    <row r="6" spans="1:16" s="68" customFormat="1" thickBot="1" x14ac:dyDescent="0.25">
      <c r="A6" s="54"/>
      <c r="B6" s="65" t="s">
        <v>107</v>
      </c>
      <c r="C6" s="123">
        <f>SUM(C7:C10)</f>
        <v>0</v>
      </c>
      <c r="D6" s="89">
        <f>SUM(D7:D10)</f>
        <v>0</v>
      </c>
      <c r="E6" s="124">
        <f t="shared" ref="E6" si="0">SUM(E7:E10)</f>
        <v>0</v>
      </c>
      <c r="F6" s="123">
        <f>SUM(F7:F10)</f>
        <v>0</v>
      </c>
      <c r="G6" s="89">
        <f t="shared" ref="G6:H6" si="1">SUM(G7:G10)</f>
        <v>0</v>
      </c>
      <c r="H6" s="124">
        <f t="shared" si="1"/>
        <v>0</v>
      </c>
      <c r="I6" s="123">
        <f>SUM(I7:I10)</f>
        <v>0</v>
      </c>
      <c r="J6" s="89">
        <f t="shared" ref="J6:K6" si="2">SUM(J7:J10)</f>
        <v>0</v>
      </c>
      <c r="K6" s="124">
        <f t="shared" si="2"/>
        <v>0</v>
      </c>
      <c r="L6" s="123">
        <f>SUM(L7:L10)</f>
        <v>0</v>
      </c>
      <c r="M6" s="89">
        <f t="shared" ref="M6:N6" si="3">SUM(M7:M10)</f>
        <v>0</v>
      </c>
      <c r="N6" s="124">
        <f t="shared" si="3"/>
        <v>0</v>
      </c>
      <c r="O6" s="125">
        <f>SUM(C6:N6)</f>
        <v>0</v>
      </c>
      <c r="P6" s="67"/>
    </row>
    <row r="7" spans="1:16" s="68" customFormat="1" ht="14.25" x14ac:dyDescent="0.2">
      <c r="A7" s="54"/>
      <c r="B7" s="126"/>
      <c r="C7" s="127"/>
      <c r="D7" s="69"/>
      <c r="E7" s="128"/>
      <c r="F7" s="127"/>
      <c r="G7" s="69"/>
      <c r="H7" s="128"/>
      <c r="I7" s="127"/>
      <c r="J7" s="69"/>
      <c r="K7" s="128"/>
      <c r="L7" s="127"/>
      <c r="M7" s="71"/>
      <c r="N7" s="129"/>
      <c r="O7" s="130">
        <f>SUM(C7:N7)</f>
        <v>0</v>
      </c>
      <c r="P7" s="70"/>
    </row>
    <row r="8" spans="1:16" s="68" customFormat="1" ht="14.25" x14ac:dyDescent="0.2">
      <c r="A8" s="54"/>
      <c r="B8" s="131"/>
      <c r="C8" s="132"/>
      <c r="D8" s="71"/>
      <c r="E8" s="129"/>
      <c r="F8" s="132"/>
      <c r="G8" s="71"/>
      <c r="H8" s="129"/>
      <c r="I8" s="132"/>
      <c r="J8" s="71"/>
      <c r="K8" s="129"/>
      <c r="L8" s="132"/>
      <c r="M8" s="71"/>
      <c r="N8" s="129"/>
      <c r="O8" s="130">
        <f t="shared" ref="O8" si="4">SUM(C8:N8)</f>
        <v>0</v>
      </c>
      <c r="P8" s="72"/>
    </row>
    <row r="9" spans="1:16" s="68" customFormat="1" ht="14.25" x14ac:dyDescent="0.2">
      <c r="A9" s="54"/>
      <c r="B9" s="131"/>
      <c r="C9" s="132"/>
      <c r="D9" s="71"/>
      <c r="E9" s="129"/>
      <c r="F9" s="132"/>
      <c r="G9" s="71"/>
      <c r="H9" s="129"/>
      <c r="I9" s="132"/>
      <c r="J9" s="71"/>
      <c r="K9" s="129"/>
      <c r="L9" s="132"/>
      <c r="M9" s="71"/>
      <c r="N9" s="129"/>
      <c r="O9" s="130">
        <f>SUM(C9:N9)</f>
        <v>0</v>
      </c>
      <c r="P9" s="72"/>
    </row>
    <row r="10" spans="1:16" s="68" customFormat="1" thickBot="1" x14ac:dyDescent="0.25">
      <c r="A10" s="54"/>
      <c r="B10" s="133"/>
      <c r="C10" s="134"/>
      <c r="D10" s="73"/>
      <c r="E10" s="135"/>
      <c r="F10" s="134"/>
      <c r="G10" s="73"/>
      <c r="H10" s="135"/>
      <c r="I10" s="134"/>
      <c r="J10" s="73"/>
      <c r="K10" s="135"/>
      <c r="L10" s="134"/>
      <c r="M10" s="73"/>
      <c r="N10" s="135"/>
      <c r="O10" s="136">
        <f>SUM(C10:N10)</f>
        <v>0</v>
      </c>
      <c r="P10" s="74"/>
    </row>
    <row r="11" spans="1:16" s="68" customFormat="1" thickBot="1" x14ac:dyDescent="0.25">
      <c r="A11" s="54"/>
      <c r="B11" s="75"/>
      <c r="C11" s="137"/>
      <c r="D11" s="76"/>
      <c r="E11" s="138"/>
      <c r="F11" s="137"/>
      <c r="G11" s="76"/>
      <c r="H11" s="138"/>
      <c r="I11" s="137"/>
      <c r="J11" s="76"/>
      <c r="K11" s="138"/>
      <c r="L11" s="137"/>
      <c r="M11" s="76"/>
      <c r="N11" s="138"/>
      <c r="O11" s="60"/>
      <c r="P11" s="77"/>
    </row>
    <row r="12" spans="1:16" s="68" customFormat="1" thickBot="1" x14ac:dyDescent="0.25">
      <c r="A12" s="54"/>
      <c r="B12" s="65" t="s">
        <v>108</v>
      </c>
      <c r="C12" s="123">
        <f>SUM(C13:C16)</f>
        <v>0</v>
      </c>
      <c r="D12" s="89">
        <f>SUM(D13:D16)</f>
        <v>0</v>
      </c>
      <c r="E12" s="124">
        <f t="shared" ref="E12" si="5">SUM(E13:E16)</f>
        <v>0</v>
      </c>
      <c r="F12" s="123">
        <f>SUM(F13:F16)</f>
        <v>0</v>
      </c>
      <c r="G12" s="89">
        <f t="shared" ref="G12:H12" si="6">SUM(G13:G16)</f>
        <v>0</v>
      </c>
      <c r="H12" s="124">
        <f t="shared" si="6"/>
        <v>0</v>
      </c>
      <c r="I12" s="123">
        <f>SUM(I13:I16)</f>
        <v>0</v>
      </c>
      <c r="J12" s="89">
        <f t="shared" ref="J12:K12" si="7">SUM(J13:J16)</f>
        <v>0</v>
      </c>
      <c r="K12" s="124">
        <f t="shared" si="7"/>
        <v>0</v>
      </c>
      <c r="L12" s="123">
        <f>SUM(L13:L16)</f>
        <v>0</v>
      </c>
      <c r="M12" s="89">
        <f t="shared" ref="M12:N12" si="8">SUM(M13:M16)</f>
        <v>0</v>
      </c>
      <c r="N12" s="124">
        <f t="shared" si="8"/>
        <v>0</v>
      </c>
      <c r="O12" s="125">
        <f>SUM(C12:N12)</f>
        <v>0</v>
      </c>
      <c r="P12" s="88" t="s">
        <v>116</v>
      </c>
    </row>
    <row r="13" spans="1:16" s="68" customFormat="1" ht="14.25" x14ac:dyDescent="0.2">
      <c r="A13" s="54"/>
      <c r="B13" s="126"/>
      <c r="C13" s="127"/>
      <c r="D13" s="139"/>
      <c r="E13" s="140"/>
      <c r="F13" s="141"/>
      <c r="G13" s="82"/>
      <c r="H13" s="142"/>
      <c r="I13" s="127"/>
      <c r="J13" s="69"/>
      <c r="K13" s="128"/>
      <c r="L13" s="127"/>
      <c r="M13" s="71"/>
      <c r="N13" s="129"/>
      <c r="O13" s="130">
        <f>SUM(C13:N13)</f>
        <v>0</v>
      </c>
      <c r="P13" s="70"/>
    </row>
    <row r="14" spans="1:16" s="68" customFormat="1" ht="14.25" x14ac:dyDescent="0.2">
      <c r="A14" s="54"/>
      <c r="B14" s="131"/>
      <c r="C14" s="132"/>
      <c r="D14" s="71"/>
      <c r="E14" s="129"/>
      <c r="F14" s="132"/>
      <c r="G14" s="71"/>
      <c r="H14" s="129"/>
      <c r="I14" s="132"/>
      <c r="J14" s="71"/>
      <c r="K14" s="129"/>
      <c r="L14" s="132"/>
      <c r="M14" s="71"/>
      <c r="N14" s="129"/>
      <c r="O14" s="130">
        <f t="shared" ref="O14" si="9">SUM(C14:N14)</f>
        <v>0</v>
      </c>
      <c r="P14" s="72"/>
    </row>
    <row r="15" spans="1:16" s="68" customFormat="1" ht="14.25" x14ac:dyDescent="0.2">
      <c r="A15" s="54"/>
      <c r="B15" s="131"/>
      <c r="C15" s="132"/>
      <c r="D15" s="71"/>
      <c r="E15" s="129"/>
      <c r="F15" s="132"/>
      <c r="G15" s="71"/>
      <c r="H15" s="129"/>
      <c r="I15" s="132"/>
      <c r="J15" s="71"/>
      <c r="K15" s="129"/>
      <c r="L15" s="132"/>
      <c r="M15" s="71"/>
      <c r="N15" s="129"/>
      <c r="O15" s="130">
        <f>SUM(C15:N15)</f>
        <v>0</v>
      </c>
      <c r="P15" s="72"/>
    </row>
    <row r="16" spans="1:16" s="68" customFormat="1" ht="14.25" x14ac:dyDescent="0.2">
      <c r="A16" s="54"/>
      <c r="B16" s="131"/>
      <c r="C16" s="143"/>
      <c r="D16" s="78"/>
      <c r="E16" s="144"/>
      <c r="F16" s="143"/>
      <c r="G16" s="78"/>
      <c r="H16" s="144"/>
      <c r="I16" s="143"/>
      <c r="J16" s="78"/>
      <c r="K16" s="144"/>
      <c r="L16" s="143"/>
      <c r="M16" s="78"/>
      <c r="N16" s="144"/>
      <c r="O16" s="130">
        <f>SUM(C16:N16)</f>
        <v>0</v>
      </c>
      <c r="P16" s="72"/>
    </row>
    <row r="17" spans="1:16" s="68" customFormat="1" thickBot="1" x14ac:dyDescent="0.25">
      <c r="A17" s="54"/>
      <c r="B17" s="133"/>
      <c r="C17" s="134"/>
      <c r="D17" s="73"/>
      <c r="E17" s="135"/>
      <c r="F17" s="134"/>
      <c r="G17" s="73"/>
      <c r="H17" s="135"/>
      <c r="I17" s="134"/>
      <c r="J17" s="73"/>
      <c r="K17" s="135"/>
      <c r="L17" s="134"/>
      <c r="M17" s="73"/>
      <c r="N17" s="135"/>
      <c r="O17" s="136">
        <f>SUM(C17:N17)</f>
        <v>0</v>
      </c>
      <c r="P17" s="74"/>
    </row>
    <row r="18" spans="1:16" s="68" customFormat="1" thickBot="1" x14ac:dyDescent="0.25">
      <c r="A18" s="54"/>
      <c r="B18" s="79"/>
      <c r="C18" s="145"/>
      <c r="D18" s="80"/>
      <c r="E18" s="146"/>
      <c r="F18" s="145"/>
      <c r="G18" s="80"/>
      <c r="H18" s="146"/>
      <c r="I18" s="145"/>
      <c r="J18" s="80"/>
      <c r="K18" s="146"/>
      <c r="L18" s="145"/>
      <c r="M18" s="80"/>
      <c r="N18" s="146"/>
      <c r="O18" s="80"/>
      <c r="P18" s="56"/>
    </row>
    <row r="19" spans="1:16" s="82" customFormat="1" ht="14.25" x14ac:dyDescent="0.2">
      <c r="A19" s="54"/>
      <c r="B19" s="147" t="s">
        <v>109</v>
      </c>
      <c r="C19" s="123">
        <f>SUM(C20:C23)</f>
        <v>0</v>
      </c>
      <c r="D19" s="89">
        <f>SUM(D20:D23)</f>
        <v>0</v>
      </c>
      <c r="E19" s="124">
        <f t="shared" ref="E19" si="10">SUM(E20:E23)</f>
        <v>0</v>
      </c>
      <c r="F19" s="123">
        <f>SUM(F20:F23)</f>
        <v>0</v>
      </c>
      <c r="G19" s="89">
        <f t="shared" ref="G19:H19" si="11">SUM(G20:G23)</f>
        <v>0</v>
      </c>
      <c r="H19" s="124">
        <f t="shared" si="11"/>
        <v>0</v>
      </c>
      <c r="I19" s="123">
        <f>SUM(I20:I23)</f>
        <v>0</v>
      </c>
      <c r="J19" s="89">
        <f t="shared" ref="J19:K19" si="12">SUM(J20:J23)</f>
        <v>0</v>
      </c>
      <c r="K19" s="124">
        <f t="shared" si="12"/>
        <v>0</v>
      </c>
      <c r="L19" s="123">
        <f>SUM(L20:L23)</f>
        <v>0</v>
      </c>
      <c r="M19" s="89">
        <f t="shared" ref="M19:N19" si="13">SUM(M20:M23)</f>
        <v>0</v>
      </c>
      <c r="N19" s="124">
        <f t="shared" si="13"/>
        <v>0</v>
      </c>
      <c r="O19" s="125">
        <f>SUM(C19:N19)</f>
        <v>0</v>
      </c>
      <c r="P19" s="81"/>
    </row>
    <row r="20" spans="1:16" s="82" customFormat="1" ht="14.25" x14ac:dyDescent="0.2">
      <c r="A20" s="54"/>
      <c r="B20" s="126"/>
      <c r="C20" s="127"/>
      <c r="D20" s="69"/>
      <c r="E20" s="128"/>
      <c r="F20" s="127"/>
      <c r="G20" s="69"/>
      <c r="H20" s="128"/>
      <c r="I20" s="127"/>
      <c r="J20" s="69"/>
      <c r="K20" s="128"/>
      <c r="L20" s="127"/>
      <c r="M20" s="71"/>
      <c r="N20" s="129"/>
      <c r="O20" s="130">
        <f>SUM(C20:N20)</f>
        <v>0</v>
      </c>
      <c r="P20" s="70"/>
    </row>
    <row r="21" spans="1:16" s="82" customFormat="1" ht="14.25" x14ac:dyDescent="0.2">
      <c r="A21" s="54"/>
      <c r="B21" s="131"/>
      <c r="C21" s="132"/>
      <c r="D21" s="71"/>
      <c r="E21" s="129"/>
      <c r="F21" s="132"/>
      <c r="G21" s="71"/>
      <c r="H21" s="129"/>
      <c r="I21" s="132"/>
      <c r="J21" s="71"/>
      <c r="K21" s="129"/>
      <c r="L21" s="132"/>
      <c r="M21" s="71"/>
      <c r="N21" s="129"/>
      <c r="O21" s="130">
        <f t="shared" ref="O21" si="14">SUM(C21:N21)</f>
        <v>0</v>
      </c>
      <c r="P21" s="72"/>
    </row>
    <row r="22" spans="1:16" s="82" customFormat="1" ht="14.25" x14ac:dyDescent="0.2">
      <c r="A22" s="54"/>
      <c r="B22" s="131"/>
      <c r="C22" s="143"/>
      <c r="D22" s="78"/>
      <c r="E22" s="144"/>
      <c r="F22" s="143"/>
      <c r="G22" s="78"/>
      <c r="H22" s="144"/>
      <c r="I22" s="143"/>
      <c r="J22" s="78"/>
      <c r="K22" s="144"/>
      <c r="L22" s="143"/>
      <c r="M22" s="78"/>
      <c r="N22" s="144"/>
      <c r="O22" s="130">
        <f>SUM(C22:N22)</f>
        <v>0</v>
      </c>
      <c r="P22" s="72"/>
    </row>
    <row r="23" spans="1:16" s="82" customFormat="1" thickBot="1" x14ac:dyDescent="0.25">
      <c r="A23" s="54"/>
      <c r="B23" s="133"/>
      <c r="C23" s="134"/>
      <c r="D23" s="73"/>
      <c r="E23" s="135"/>
      <c r="F23" s="134"/>
      <c r="G23" s="73"/>
      <c r="H23" s="135"/>
      <c r="I23" s="134"/>
      <c r="J23" s="73"/>
      <c r="K23" s="135"/>
      <c r="L23" s="134"/>
      <c r="M23" s="73"/>
      <c r="N23" s="135"/>
      <c r="O23" s="136">
        <f>SUM(C23:N23)</f>
        <v>0</v>
      </c>
      <c r="P23" s="74"/>
    </row>
    <row r="24" spans="1:16" s="68" customFormat="1" thickBot="1" x14ac:dyDescent="0.25">
      <c r="A24" s="54"/>
      <c r="B24" s="79"/>
      <c r="C24" s="145"/>
      <c r="D24" s="80"/>
      <c r="E24" s="146"/>
      <c r="F24" s="145"/>
      <c r="G24" s="80"/>
      <c r="H24" s="146"/>
      <c r="I24" s="145"/>
      <c r="J24" s="80"/>
      <c r="K24" s="146"/>
      <c r="L24" s="145"/>
      <c r="M24" s="80"/>
      <c r="N24" s="146"/>
      <c r="O24" s="80"/>
      <c r="P24" s="56"/>
    </row>
    <row r="25" spans="1:16" s="82" customFormat="1" thickBot="1" x14ac:dyDescent="0.25">
      <c r="A25" s="54"/>
      <c r="B25" s="147" t="s">
        <v>110</v>
      </c>
      <c r="C25" s="148">
        <f>SUM(C26:C29)</f>
        <v>0</v>
      </c>
      <c r="D25" s="66">
        <f>SUM(D26:D29)</f>
        <v>0</v>
      </c>
      <c r="E25" s="149">
        <f t="shared" ref="E25" si="15">SUM(E26:E29)</f>
        <v>0</v>
      </c>
      <c r="F25" s="148">
        <f>SUM(F26:F29)</f>
        <v>0</v>
      </c>
      <c r="G25" s="66">
        <f t="shared" ref="G25:H25" si="16">SUM(G26:G29)</f>
        <v>0</v>
      </c>
      <c r="H25" s="149">
        <f t="shared" si="16"/>
        <v>0</v>
      </c>
      <c r="I25" s="148">
        <f>SUM(I26:I29)</f>
        <v>0</v>
      </c>
      <c r="J25" s="66">
        <f t="shared" ref="J25:K25" si="17">SUM(J26:J29)</f>
        <v>0</v>
      </c>
      <c r="K25" s="149">
        <f t="shared" si="17"/>
        <v>0</v>
      </c>
      <c r="L25" s="148">
        <f>SUM(L26:L29)</f>
        <v>0</v>
      </c>
      <c r="M25" s="66">
        <f t="shared" ref="M25:N25" si="18">SUM(M26:M29)</f>
        <v>0</v>
      </c>
      <c r="N25" s="149">
        <f t="shared" si="18"/>
        <v>0</v>
      </c>
      <c r="O25" s="150">
        <f>SUM(C25:N25)</f>
        <v>0</v>
      </c>
      <c r="P25" s="88" t="s">
        <v>120</v>
      </c>
    </row>
    <row r="26" spans="1:16" s="82" customFormat="1" ht="14.25" x14ac:dyDescent="0.2">
      <c r="A26" s="54"/>
      <c r="B26" s="126"/>
      <c r="C26" s="127"/>
      <c r="D26" s="71"/>
      <c r="E26" s="129"/>
      <c r="F26" s="132"/>
      <c r="G26" s="71"/>
      <c r="H26" s="129"/>
      <c r="I26" s="132"/>
      <c r="J26" s="71"/>
      <c r="K26" s="129"/>
      <c r="L26" s="132"/>
      <c r="M26" s="71"/>
      <c r="N26" s="129"/>
      <c r="O26" s="130">
        <f>SUM(C26:N26)</f>
        <v>0</v>
      </c>
      <c r="P26" s="72"/>
    </row>
    <row r="27" spans="1:16" s="82" customFormat="1" ht="14.25" x14ac:dyDescent="0.2">
      <c r="A27" s="54"/>
      <c r="B27" s="131"/>
      <c r="C27" s="132"/>
      <c r="D27" s="71"/>
      <c r="E27" s="129"/>
      <c r="F27" s="132"/>
      <c r="G27" s="71"/>
      <c r="H27" s="129"/>
      <c r="I27" s="132"/>
      <c r="J27" s="71"/>
      <c r="K27" s="129"/>
      <c r="L27" s="132"/>
      <c r="M27" s="71"/>
      <c r="N27" s="129"/>
      <c r="O27" s="130">
        <f t="shared" ref="O27" si="19">SUM(C27:N27)</f>
        <v>0</v>
      </c>
      <c r="P27" s="72"/>
    </row>
    <row r="28" spans="1:16" s="82" customFormat="1" ht="14.25" x14ac:dyDescent="0.2">
      <c r="A28" s="54"/>
      <c r="B28" s="131"/>
      <c r="C28" s="143"/>
      <c r="D28" s="78"/>
      <c r="E28" s="144"/>
      <c r="F28" s="143"/>
      <c r="G28" s="78"/>
      <c r="H28" s="144"/>
      <c r="I28" s="143"/>
      <c r="J28" s="78"/>
      <c r="K28" s="144"/>
      <c r="L28" s="143"/>
      <c r="M28" s="78"/>
      <c r="N28" s="144"/>
      <c r="O28" s="130">
        <f>SUM(C28:N28)</f>
        <v>0</v>
      </c>
      <c r="P28" s="72"/>
    </row>
    <row r="29" spans="1:16" s="82" customFormat="1" thickBot="1" x14ac:dyDescent="0.25">
      <c r="A29" s="54"/>
      <c r="B29" s="133"/>
      <c r="C29" s="134"/>
      <c r="D29" s="73"/>
      <c r="E29" s="135"/>
      <c r="F29" s="134"/>
      <c r="G29" s="73"/>
      <c r="H29" s="135"/>
      <c r="I29" s="134"/>
      <c r="J29" s="73"/>
      <c r="K29" s="135"/>
      <c r="L29" s="134"/>
      <c r="M29" s="73"/>
      <c r="N29" s="135"/>
      <c r="O29" s="136">
        <f>SUM(C29:N29)</f>
        <v>0</v>
      </c>
      <c r="P29" s="74"/>
    </row>
    <row r="30" spans="1:16" s="68" customFormat="1" ht="14.25" x14ac:dyDescent="0.2">
      <c r="A30" s="54"/>
      <c r="B30" s="79"/>
      <c r="C30" s="145"/>
      <c r="D30" s="80"/>
      <c r="E30" s="146"/>
      <c r="F30" s="145"/>
      <c r="G30" s="80"/>
      <c r="H30" s="146"/>
      <c r="I30" s="145"/>
      <c r="J30" s="80"/>
      <c r="K30" s="146"/>
      <c r="L30" s="145"/>
      <c r="M30" s="80"/>
      <c r="N30" s="146"/>
      <c r="O30" s="80"/>
      <c r="P30" s="56"/>
    </row>
    <row r="31" spans="1:16" s="68" customFormat="1" thickBot="1" x14ac:dyDescent="0.25">
      <c r="A31" s="54"/>
      <c r="B31" s="79"/>
      <c r="C31" s="145"/>
      <c r="D31" s="80"/>
      <c r="E31" s="146"/>
      <c r="F31" s="145"/>
      <c r="G31" s="80"/>
      <c r="H31" s="146"/>
      <c r="I31" s="145"/>
      <c r="J31" s="80"/>
      <c r="K31" s="146"/>
      <c r="L31" s="145"/>
      <c r="M31" s="80"/>
      <c r="N31" s="146"/>
      <c r="O31" s="80"/>
      <c r="P31" s="56"/>
    </row>
    <row r="32" spans="1:16" s="82" customFormat="1" thickBot="1" x14ac:dyDescent="0.25">
      <c r="A32" s="54"/>
      <c r="B32" s="147" t="s">
        <v>105</v>
      </c>
      <c r="C32" s="151">
        <f>SUM(C33:C36)</f>
        <v>0</v>
      </c>
      <c r="D32" s="90">
        <f>SUM(D33:D36)</f>
        <v>0</v>
      </c>
      <c r="E32" s="152">
        <f t="shared" ref="E32" si="20">SUM(E33:E36)</f>
        <v>0</v>
      </c>
      <c r="F32" s="151">
        <f>SUM(F33:F36)</f>
        <v>0</v>
      </c>
      <c r="G32" s="90">
        <f t="shared" ref="G32:H32" si="21">SUM(G33:G36)</f>
        <v>0</v>
      </c>
      <c r="H32" s="152">
        <f t="shared" si="21"/>
        <v>0</v>
      </c>
      <c r="I32" s="151">
        <f>SUM(I33:I36)</f>
        <v>0</v>
      </c>
      <c r="J32" s="90">
        <f t="shared" ref="J32:K32" si="22">SUM(J33:J36)</f>
        <v>0</v>
      </c>
      <c r="K32" s="152">
        <f t="shared" si="22"/>
        <v>0</v>
      </c>
      <c r="L32" s="151">
        <f>SUM(L33:L36)</f>
        <v>0</v>
      </c>
      <c r="M32" s="90">
        <f t="shared" ref="M32:N32" si="23">SUM(M33:M36)</f>
        <v>0</v>
      </c>
      <c r="N32" s="152">
        <f t="shared" si="23"/>
        <v>0</v>
      </c>
      <c r="O32" s="153">
        <f>SUM(C32:N32)</f>
        <v>0</v>
      </c>
      <c r="P32" s="88" t="s">
        <v>111</v>
      </c>
    </row>
    <row r="33" spans="1:16" s="82" customFormat="1" ht="14.25" x14ac:dyDescent="0.2">
      <c r="A33" s="54"/>
      <c r="B33" s="126"/>
      <c r="C33" s="127"/>
      <c r="D33" s="69"/>
      <c r="E33" s="128"/>
      <c r="F33" s="127"/>
      <c r="G33" s="69"/>
      <c r="H33" s="128"/>
      <c r="I33" s="127"/>
      <c r="J33" s="69"/>
      <c r="K33" s="128"/>
      <c r="L33" s="127"/>
      <c r="M33" s="71"/>
      <c r="N33" s="129"/>
      <c r="O33" s="130">
        <f>SUM(C33:N33)</f>
        <v>0</v>
      </c>
      <c r="P33" s="70"/>
    </row>
    <row r="34" spans="1:16" s="82" customFormat="1" ht="14.25" x14ac:dyDescent="0.2">
      <c r="A34" s="54"/>
      <c r="B34" s="131"/>
      <c r="C34" s="132"/>
      <c r="D34" s="71"/>
      <c r="E34" s="129"/>
      <c r="F34" s="132"/>
      <c r="G34" s="71"/>
      <c r="H34" s="129"/>
      <c r="I34" s="132"/>
      <c r="J34" s="71"/>
      <c r="K34" s="129"/>
      <c r="L34" s="132"/>
      <c r="M34" s="71"/>
      <c r="N34" s="129"/>
      <c r="O34" s="130">
        <f t="shared" ref="O34" si="24">SUM(C34:N34)</f>
        <v>0</v>
      </c>
      <c r="P34" s="72"/>
    </row>
    <row r="35" spans="1:16" s="82" customFormat="1" ht="17.25" customHeight="1" x14ac:dyDescent="0.2">
      <c r="A35" s="54"/>
      <c r="B35" s="131"/>
      <c r="C35" s="143"/>
      <c r="D35" s="78"/>
      <c r="E35" s="144"/>
      <c r="F35" s="143"/>
      <c r="G35" s="78"/>
      <c r="H35" s="144"/>
      <c r="I35" s="154"/>
      <c r="J35" s="155"/>
      <c r="K35" s="156"/>
      <c r="L35" s="143"/>
      <c r="M35" s="78"/>
      <c r="N35" s="144"/>
      <c r="O35" s="130">
        <f>SUM(C35:N35)</f>
        <v>0</v>
      </c>
      <c r="P35" s="83"/>
    </row>
    <row r="36" spans="1:16" s="82" customFormat="1" thickBot="1" x14ac:dyDescent="0.25">
      <c r="A36" s="54"/>
      <c r="B36" s="133"/>
      <c r="C36" s="134"/>
      <c r="D36" s="73"/>
      <c r="E36" s="135"/>
      <c r="F36" s="134"/>
      <c r="G36" s="73"/>
      <c r="H36" s="135"/>
      <c r="I36" s="134"/>
      <c r="J36" s="73"/>
      <c r="K36" s="135"/>
      <c r="L36" s="134"/>
      <c r="M36" s="73"/>
      <c r="N36" s="135"/>
      <c r="O36" s="136">
        <f>SUM(C36:N36)</f>
        <v>0</v>
      </c>
      <c r="P36" s="74"/>
    </row>
    <row r="37" spans="1:16" s="82" customFormat="1" ht="14.25" x14ac:dyDescent="0.2">
      <c r="A37" s="54"/>
      <c r="B37" s="84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77"/>
    </row>
    <row r="39" spans="1:16" s="82" customFormat="1" ht="14.25" x14ac:dyDescent="0.2">
      <c r="A39" s="5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56"/>
    </row>
    <row r="40" spans="1:16" s="82" customFormat="1" thickBot="1" x14ac:dyDescent="0.25">
      <c r="A40" s="54"/>
      <c r="B40" s="84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56"/>
    </row>
    <row r="41" spans="1:16" s="54" customFormat="1" ht="38.25" x14ac:dyDescent="0.25">
      <c r="B41" s="58" t="s">
        <v>90</v>
      </c>
      <c r="C41" s="105" t="s">
        <v>122</v>
      </c>
      <c r="D41" s="106" t="s">
        <v>123</v>
      </c>
      <c r="E41" s="107" t="s">
        <v>124</v>
      </c>
      <c r="F41" s="108" t="s">
        <v>125</v>
      </c>
      <c r="G41" s="109" t="s">
        <v>126</v>
      </c>
      <c r="H41" s="110" t="s">
        <v>127</v>
      </c>
      <c r="I41" s="157" t="s">
        <v>128</v>
      </c>
      <c r="J41" s="157" t="s">
        <v>129</v>
      </c>
      <c r="K41" s="157" t="s">
        <v>130</v>
      </c>
      <c r="L41" s="114" t="s">
        <v>131</v>
      </c>
      <c r="M41" s="115" t="s">
        <v>132</v>
      </c>
      <c r="N41" s="116" t="s">
        <v>133</v>
      </c>
      <c r="O41" s="117" t="s">
        <v>134</v>
      </c>
      <c r="P41" s="59" t="s">
        <v>9</v>
      </c>
    </row>
    <row r="42" spans="1:16" s="68" customFormat="1" x14ac:dyDescent="0.2">
      <c r="A42" s="54"/>
      <c r="B42" s="61"/>
      <c r="C42" s="121"/>
      <c r="D42" s="62"/>
      <c r="E42" s="122"/>
      <c r="F42" s="121"/>
      <c r="G42" s="62"/>
      <c r="H42" s="122"/>
      <c r="I42" s="62"/>
      <c r="J42" s="62"/>
      <c r="K42" s="62"/>
      <c r="L42" s="121"/>
      <c r="M42" s="62"/>
      <c r="N42" s="122"/>
      <c r="O42" s="62"/>
      <c r="P42" s="63"/>
    </row>
    <row r="43" spans="1:16" s="64" customFormat="1" ht="15.75" thickBot="1" x14ac:dyDescent="0.25">
      <c r="A43" s="60"/>
      <c r="B43" s="61"/>
      <c r="C43" s="121"/>
      <c r="D43" s="62"/>
      <c r="E43" s="122"/>
      <c r="F43" s="121"/>
      <c r="G43" s="62"/>
      <c r="H43" s="122"/>
      <c r="I43" s="62"/>
      <c r="J43" s="62"/>
      <c r="K43" s="62"/>
      <c r="L43" s="121"/>
      <c r="M43" s="62"/>
      <c r="N43" s="122"/>
      <c r="O43" s="62"/>
      <c r="P43" s="63"/>
    </row>
    <row r="44" spans="1:16" s="68" customFormat="1" thickBot="1" x14ac:dyDescent="0.25">
      <c r="A44" s="54"/>
      <c r="B44" s="65" t="s">
        <v>112</v>
      </c>
      <c r="C44" s="123">
        <f>SUM(C45:C48)</f>
        <v>0</v>
      </c>
      <c r="D44" s="89">
        <f>SUM(D45:D48)</f>
        <v>0</v>
      </c>
      <c r="E44" s="124">
        <f t="shared" ref="E44" si="25">SUM(E45:E48)</f>
        <v>0</v>
      </c>
      <c r="F44" s="123">
        <f>SUM(F45:F48)</f>
        <v>0</v>
      </c>
      <c r="G44" s="89">
        <f t="shared" ref="G44:H44" si="26">SUM(G45:G48)</f>
        <v>0</v>
      </c>
      <c r="H44" s="124">
        <f t="shared" si="26"/>
        <v>0</v>
      </c>
      <c r="I44" s="125">
        <f>SUM(I45:I48)</f>
        <v>0</v>
      </c>
      <c r="J44" s="89">
        <f t="shared" ref="J44:K44" si="27">SUM(J45:J48)</f>
        <v>0</v>
      </c>
      <c r="K44" s="158">
        <f t="shared" si="27"/>
        <v>0</v>
      </c>
      <c r="L44" s="123">
        <f>SUM(L45:L48)</f>
        <v>0</v>
      </c>
      <c r="M44" s="89">
        <f t="shared" ref="M44:N44" si="28">SUM(M45:M48)</f>
        <v>0</v>
      </c>
      <c r="N44" s="124">
        <f t="shared" si="28"/>
        <v>0</v>
      </c>
      <c r="O44" s="125">
        <f>SUM(C44:N44)</f>
        <v>0</v>
      </c>
      <c r="P44" s="67"/>
    </row>
    <row r="45" spans="1:16" s="68" customFormat="1" ht="14.25" x14ac:dyDescent="0.2">
      <c r="A45" s="54"/>
      <c r="B45" s="126"/>
      <c r="C45" s="127"/>
      <c r="D45" s="69"/>
      <c r="E45" s="128"/>
      <c r="F45" s="127"/>
      <c r="G45" s="69"/>
      <c r="H45" s="128"/>
      <c r="I45" s="159"/>
      <c r="J45" s="69"/>
      <c r="K45" s="160"/>
      <c r="L45" s="127"/>
      <c r="M45" s="71"/>
      <c r="N45" s="129"/>
      <c r="O45" s="130">
        <f>SUM(C45:N45)</f>
        <v>0</v>
      </c>
      <c r="P45" s="70"/>
    </row>
    <row r="46" spans="1:16" s="68" customFormat="1" ht="14.25" x14ac:dyDescent="0.2">
      <c r="A46" s="54"/>
      <c r="B46" s="131"/>
      <c r="C46" s="132"/>
      <c r="D46" s="71"/>
      <c r="E46" s="129"/>
      <c r="F46" s="132"/>
      <c r="G46" s="71"/>
      <c r="H46" s="129"/>
      <c r="I46" s="161"/>
      <c r="J46" s="71"/>
      <c r="K46" s="162"/>
      <c r="L46" s="132"/>
      <c r="M46" s="71"/>
      <c r="N46" s="129"/>
      <c r="O46" s="130">
        <f t="shared" ref="O46" si="29">SUM(C46:N46)</f>
        <v>0</v>
      </c>
      <c r="P46" s="72"/>
    </row>
    <row r="47" spans="1:16" s="68" customFormat="1" ht="14.25" x14ac:dyDescent="0.2">
      <c r="A47" s="54"/>
      <c r="B47" s="131"/>
      <c r="C47" s="132"/>
      <c r="D47" s="71"/>
      <c r="E47" s="129"/>
      <c r="F47" s="132"/>
      <c r="G47" s="71"/>
      <c r="H47" s="129"/>
      <c r="I47" s="161"/>
      <c r="J47" s="71"/>
      <c r="K47" s="162"/>
      <c r="L47" s="132"/>
      <c r="M47" s="71"/>
      <c r="N47" s="129"/>
      <c r="O47" s="130">
        <f>SUM(C47:N47)</f>
        <v>0</v>
      </c>
      <c r="P47" s="72"/>
    </row>
    <row r="48" spans="1:16" s="68" customFormat="1" thickBot="1" x14ac:dyDescent="0.25">
      <c r="A48" s="54"/>
      <c r="B48" s="133"/>
      <c r="C48" s="134"/>
      <c r="D48" s="73"/>
      <c r="E48" s="135"/>
      <c r="F48" s="134"/>
      <c r="G48" s="73"/>
      <c r="H48" s="135"/>
      <c r="I48" s="163"/>
      <c r="J48" s="73"/>
      <c r="K48" s="164"/>
      <c r="L48" s="134"/>
      <c r="M48" s="73"/>
      <c r="N48" s="135"/>
      <c r="O48" s="136">
        <f>SUM(C48:N48)</f>
        <v>0</v>
      </c>
      <c r="P48" s="74"/>
    </row>
    <row r="49" spans="1:16" s="68" customFormat="1" thickBot="1" x14ac:dyDescent="0.25">
      <c r="A49" s="54"/>
      <c r="B49" s="75"/>
      <c r="C49" s="137"/>
      <c r="D49" s="76"/>
      <c r="E49" s="138"/>
      <c r="F49" s="137"/>
      <c r="G49" s="76"/>
      <c r="H49" s="138"/>
      <c r="I49" s="76"/>
      <c r="J49" s="76"/>
      <c r="K49" s="76"/>
      <c r="L49" s="137"/>
      <c r="M49" s="76"/>
      <c r="N49" s="138"/>
      <c r="O49" s="60"/>
      <c r="P49" s="77"/>
    </row>
    <row r="50" spans="1:16" s="68" customFormat="1" thickBot="1" x14ac:dyDescent="0.25">
      <c r="A50" s="54"/>
      <c r="B50" s="65" t="s">
        <v>113</v>
      </c>
      <c r="C50" s="123">
        <f>SUM(C51:C54)</f>
        <v>0</v>
      </c>
      <c r="D50" s="89">
        <f>SUM(D51:D54)</f>
        <v>0</v>
      </c>
      <c r="E50" s="124">
        <f t="shared" ref="E50" si="30">SUM(E51:E54)</f>
        <v>0</v>
      </c>
      <c r="F50" s="123">
        <f>SUM(F51:F54)</f>
        <v>0</v>
      </c>
      <c r="G50" s="89">
        <f t="shared" ref="G50:H50" si="31">SUM(G51:G54)</f>
        <v>0</v>
      </c>
      <c r="H50" s="124">
        <f t="shared" si="31"/>
        <v>0</v>
      </c>
      <c r="I50" s="125">
        <f>SUM(I51:I54)</f>
        <v>0</v>
      </c>
      <c r="J50" s="89">
        <f t="shared" ref="J50:K50" si="32">SUM(J51:J54)</f>
        <v>0</v>
      </c>
      <c r="K50" s="158">
        <f t="shared" si="32"/>
        <v>0</v>
      </c>
      <c r="L50" s="123">
        <f>SUM(L51:L54)</f>
        <v>0</v>
      </c>
      <c r="M50" s="89">
        <f t="shared" ref="M50:N50" si="33">SUM(M51:M54)</f>
        <v>0</v>
      </c>
      <c r="N50" s="124">
        <f t="shared" si="33"/>
        <v>0</v>
      </c>
      <c r="O50" s="125">
        <f>SUM(C50:N50)</f>
        <v>0</v>
      </c>
      <c r="P50" s="88" t="s">
        <v>115</v>
      </c>
    </row>
    <row r="51" spans="1:16" s="68" customFormat="1" ht="14.25" x14ac:dyDescent="0.2">
      <c r="A51" s="54"/>
      <c r="B51" s="126"/>
      <c r="C51" s="127"/>
      <c r="D51" s="69"/>
      <c r="E51" s="128"/>
      <c r="F51" s="127"/>
      <c r="G51" s="69"/>
      <c r="H51" s="128"/>
      <c r="I51" s="159"/>
      <c r="J51" s="69"/>
      <c r="K51" s="160"/>
      <c r="L51" s="127"/>
      <c r="M51" s="71"/>
      <c r="N51" s="129"/>
      <c r="O51" s="130">
        <f>SUM(C51:N51)</f>
        <v>0</v>
      </c>
      <c r="P51" s="70"/>
    </row>
    <row r="52" spans="1:16" s="68" customFormat="1" ht="14.25" x14ac:dyDescent="0.2">
      <c r="A52" s="54"/>
      <c r="B52" s="131"/>
      <c r="C52" s="132"/>
      <c r="D52" s="71"/>
      <c r="E52" s="129"/>
      <c r="F52" s="132"/>
      <c r="G52" s="71"/>
      <c r="H52" s="129"/>
      <c r="I52" s="161"/>
      <c r="J52" s="71"/>
      <c r="K52" s="162"/>
      <c r="L52" s="132"/>
      <c r="M52" s="71"/>
      <c r="N52" s="129"/>
      <c r="O52" s="130">
        <f t="shared" ref="O52" si="34">SUM(C52:N52)</f>
        <v>0</v>
      </c>
      <c r="P52" s="72"/>
    </row>
    <row r="53" spans="1:16" s="68" customFormat="1" ht="14.25" x14ac:dyDescent="0.2">
      <c r="A53" s="54"/>
      <c r="B53" s="131"/>
      <c r="C53" s="132"/>
      <c r="D53" s="71"/>
      <c r="E53" s="129"/>
      <c r="F53" s="132"/>
      <c r="G53" s="71"/>
      <c r="H53" s="129"/>
      <c r="I53" s="161"/>
      <c r="J53" s="71"/>
      <c r="K53" s="162"/>
      <c r="L53" s="132"/>
      <c r="M53" s="71"/>
      <c r="N53" s="129"/>
      <c r="O53" s="130">
        <f>SUM(C53:N53)</f>
        <v>0</v>
      </c>
      <c r="P53" s="72"/>
    </row>
    <row r="54" spans="1:16" s="68" customFormat="1" ht="14.25" x14ac:dyDescent="0.2">
      <c r="A54" s="54"/>
      <c r="B54" s="131"/>
      <c r="C54" s="143"/>
      <c r="D54" s="78"/>
      <c r="E54" s="144"/>
      <c r="F54" s="143"/>
      <c r="G54" s="78"/>
      <c r="H54" s="144"/>
      <c r="I54" s="165"/>
      <c r="J54" s="78"/>
      <c r="K54" s="166"/>
      <c r="L54" s="143"/>
      <c r="M54" s="78"/>
      <c r="N54" s="144"/>
      <c r="O54" s="130">
        <f>SUM(C54:N54)</f>
        <v>0</v>
      </c>
      <c r="P54" s="72"/>
    </row>
    <row r="55" spans="1:16" s="68" customFormat="1" thickBot="1" x14ac:dyDescent="0.25">
      <c r="A55" s="54"/>
      <c r="B55" s="133"/>
      <c r="C55" s="134"/>
      <c r="D55" s="73"/>
      <c r="E55" s="135"/>
      <c r="F55" s="134"/>
      <c r="G55" s="73"/>
      <c r="H55" s="135"/>
      <c r="I55" s="163"/>
      <c r="J55" s="73"/>
      <c r="K55" s="164"/>
      <c r="L55" s="134"/>
      <c r="M55" s="73"/>
      <c r="N55" s="135"/>
      <c r="O55" s="136">
        <f>SUM(C55:N55)</f>
        <v>0</v>
      </c>
      <c r="P55" s="74"/>
    </row>
    <row r="56" spans="1:16" ht="15.75" thickBot="1" x14ac:dyDescent="0.3">
      <c r="C56" s="167"/>
      <c r="E56" s="168"/>
      <c r="F56" s="167"/>
      <c r="H56" s="168"/>
      <c r="L56" s="167"/>
      <c r="N56" s="168"/>
      <c r="P56" s="77"/>
    </row>
    <row r="57" spans="1:16" s="82" customFormat="1" ht="14.25" x14ac:dyDescent="0.2">
      <c r="A57" s="54"/>
      <c r="B57" s="147" t="s">
        <v>114</v>
      </c>
      <c r="C57" s="123">
        <f>SUM(C58:C61)</f>
        <v>0</v>
      </c>
      <c r="D57" s="89">
        <f>SUM(D58:D61)</f>
        <v>0</v>
      </c>
      <c r="E57" s="124">
        <f t="shared" ref="E57" si="35">SUM(E58:E61)</f>
        <v>0</v>
      </c>
      <c r="F57" s="123">
        <f>SUM(F58:F61)</f>
        <v>0</v>
      </c>
      <c r="G57" s="89">
        <f t="shared" ref="G57:H57" si="36">SUM(G58:G61)</f>
        <v>0</v>
      </c>
      <c r="H57" s="124">
        <f t="shared" si="36"/>
        <v>0</v>
      </c>
      <c r="I57" s="125">
        <f>SUM(I58:I61)</f>
        <v>0</v>
      </c>
      <c r="J57" s="89">
        <f t="shared" ref="J57:K57" si="37">SUM(J58:J61)</f>
        <v>0</v>
      </c>
      <c r="K57" s="158">
        <f t="shared" si="37"/>
        <v>0</v>
      </c>
      <c r="L57" s="123">
        <f>SUM(L58:L61)</f>
        <v>0</v>
      </c>
      <c r="M57" s="89">
        <f t="shared" ref="M57:N57" si="38">SUM(M58:M61)</f>
        <v>0</v>
      </c>
      <c r="N57" s="124">
        <f t="shared" si="38"/>
        <v>0</v>
      </c>
      <c r="O57" s="125">
        <f>SUM(C57:N57)</f>
        <v>0</v>
      </c>
      <c r="P57" s="81"/>
    </row>
    <row r="58" spans="1:16" s="82" customFormat="1" ht="14.25" x14ac:dyDescent="0.2">
      <c r="A58" s="54"/>
      <c r="B58" s="126"/>
      <c r="C58" s="127"/>
      <c r="D58" s="69"/>
      <c r="E58" s="128"/>
      <c r="F58" s="127"/>
      <c r="G58" s="69"/>
      <c r="H58" s="128"/>
      <c r="I58" s="159"/>
      <c r="J58" s="69"/>
      <c r="K58" s="160"/>
      <c r="L58" s="127"/>
      <c r="M58" s="71"/>
      <c r="N58" s="129"/>
      <c r="O58" s="130">
        <f>SUM(C58:N58)</f>
        <v>0</v>
      </c>
      <c r="P58" s="70"/>
    </row>
    <row r="59" spans="1:16" s="82" customFormat="1" ht="14.25" x14ac:dyDescent="0.2">
      <c r="A59" s="54"/>
      <c r="B59" s="131"/>
      <c r="C59" s="132"/>
      <c r="D59" s="71"/>
      <c r="E59" s="129"/>
      <c r="F59" s="132"/>
      <c r="G59" s="71"/>
      <c r="H59" s="129"/>
      <c r="I59" s="161"/>
      <c r="J59" s="71"/>
      <c r="K59" s="162"/>
      <c r="L59" s="132"/>
      <c r="M59" s="71"/>
      <c r="N59" s="129"/>
      <c r="O59" s="130">
        <f t="shared" ref="O59" si="39">SUM(C59:N59)</f>
        <v>0</v>
      </c>
      <c r="P59" s="72"/>
    </row>
    <row r="60" spans="1:16" s="82" customFormat="1" ht="14.25" x14ac:dyDescent="0.2">
      <c r="A60" s="54"/>
      <c r="B60" s="131"/>
      <c r="C60" s="143"/>
      <c r="D60" s="78"/>
      <c r="E60" s="144"/>
      <c r="F60" s="143"/>
      <c r="G60" s="78"/>
      <c r="H60" s="144"/>
      <c r="I60" s="165"/>
      <c r="J60" s="78"/>
      <c r="K60" s="166"/>
      <c r="L60" s="143"/>
      <c r="M60" s="78"/>
      <c r="N60" s="144"/>
      <c r="O60" s="130">
        <f>SUM(C60:N60)</f>
        <v>0</v>
      </c>
      <c r="P60" s="72"/>
    </row>
    <row r="61" spans="1:16" s="82" customFormat="1" thickBot="1" x14ac:dyDescent="0.25">
      <c r="A61" s="54"/>
      <c r="B61" s="133"/>
      <c r="C61" s="134"/>
      <c r="D61" s="73"/>
      <c r="E61" s="135"/>
      <c r="F61" s="134"/>
      <c r="G61" s="73"/>
      <c r="H61" s="135"/>
      <c r="I61" s="163"/>
      <c r="J61" s="73"/>
      <c r="K61" s="164"/>
      <c r="L61" s="134"/>
      <c r="M61" s="73"/>
      <c r="N61" s="135"/>
      <c r="O61" s="136">
        <f>SUM(C61:N61)</f>
        <v>0</v>
      </c>
      <c r="P61" s="74"/>
    </row>
    <row r="62" spans="1:16" ht="15.75" thickBot="1" x14ac:dyDescent="0.3">
      <c r="A62"/>
      <c r="B62"/>
      <c r="C62" s="169"/>
      <c r="D62" s="170"/>
      <c r="E62" s="171"/>
      <c r="F62" s="169"/>
      <c r="G62" s="170"/>
      <c r="H62" s="171"/>
      <c r="I62"/>
      <c r="J62"/>
      <c r="K62"/>
      <c r="L62" s="169"/>
      <c r="M62" s="170"/>
      <c r="N62" s="171"/>
      <c r="O62"/>
      <c r="P62"/>
    </row>
    <row r="63" spans="1:16" s="82" customFormat="1" ht="14.25" x14ac:dyDescent="0.2">
      <c r="A63" s="54"/>
      <c r="B63" s="147" t="s">
        <v>117</v>
      </c>
      <c r="C63" s="148">
        <f>SUM(C64:C67)</f>
        <v>0</v>
      </c>
      <c r="D63" s="66">
        <f>SUM(D64:D67)</f>
        <v>0</v>
      </c>
      <c r="E63" s="149">
        <f t="shared" ref="E63" si="40">SUM(E64:E67)</f>
        <v>0</v>
      </c>
      <c r="F63" s="148">
        <f>SUM(F64:F67)</f>
        <v>0</v>
      </c>
      <c r="G63" s="66">
        <f t="shared" ref="G63:H63" si="41">SUM(G64:G67)</f>
        <v>0</v>
      </c>
      <c r="H63" s="149">
        <f t="shared" si="41"/>
        <v>0</v>
      </c>
      <c r="I63" s="150">
        <f>SUM(I64:I67)</f>
        <v>0</v>
      </c>
      <c r="J63" s="66">
        <f t="shared" ref="J63:K63" si="42">SUM(J64:J67)</f>
        <v>0</v>
      </c>
      <c r="K63" s="172">
        <f t="shared" si="42"/>
        <v>0</v>
      </c>
      <c r="L63" s="148">
        <f>SUM(L64:L67)</f>
        <v>0</v>
      </c>
      <c r="M63" s="66">
        <f t="shared" ref="M63:N63" si="43">SUM(M64:M67)</f>
        <v>0</v>
      </c>
      <c r="N63" s="149">
        <f t="shared" si="43"/>
        <v>0</v>
      </c>
      <c r="O63" s="150">
        <f>SUM(C63:N63)</f>
        <v>0</v>
      </c>
      <c r="P63" s="81"/>
    </row>
    <row r="64" spans="1:16" s="82" customFormat="1" ht="14.25" x14ac:dyDescent="0.2">
      <c r="A64" s="54"/>
      <c r="B64" s="131"/>
      <c r="C64" s="132"/>
      <c r="D64" s="71"/>
      <c r="E64" s="129"/>
      <c r="F64" s="132"/>
      <c r="G64" s="71"/>
      <c r="H64" s="129"/>
      <c r="I64" s="161"/>
      <c r="J64" s="71"/>
      <c r="K64" s="162"/>
      <c r="L64" s="132"/>
      <c r="M64" s="71"/>
      <c r="N64" s="129"/>
      <c r="O64" s="130">
        <f>SUM(C64:N64)</f>
        <v>0</v>
      </c>
      <c r="P64" s="72"/>
    </row>
    <row r="65" spans="1:16" s="82" customFormat="1" ht="14.25" x14ac:dyDescent="0.2">
      <c r="A65" s="54"/>
      <c r="B65" s="131"/>
      <c r="C65" s="132"/>
      <c r="D65" s="71"/>
      <c r="E65" s="129"/>
      <c r="F65" s="132"/>
      <c r="G65" s="71"/>
      <c r="H65" s="129"/>
      <c r="I65" s="161"/>
      <c r="J65" s="71"/>
      <c r="K65" s="162"/>
      <c r="L65" s="132"/>
      <c r="M65" s="71"/>
      <c r="N65" s="129"/>
      <c r="O65" s="130">
        <f t="shared" ref="O65" si="44">SUM(C65:N65)</f>
        <v>0</v>
      </c>
      <c r="P65" s="72"/>
    </row>
    <row r="66" spans="1:16" s="82" customFormat="1" ht="14.25" x14ac:dyDescent="0.2">
      <c r="A66" s="54"/>
      <c r="B66" s="131"/>
      <c r="C66" s="132"/>
      <c r="D66" s="71"/>
      <c r="E66" s="129"/>
      <c r="F66" s="132"/>
      <c r="G66" s="71"/>
      <c r="H66" s="129"/>
      <c r="I66" s="161"/>
      <c r="J66" s="71"/>
      <c r="K66" s="162"/>
      <c r="L66" s="132"/>
      <c r="M66" s="71"/>
      <c r="N66" s="129"/>
      <c r="O66" s="130">
        <f>SUM(C66:N66)</f>
        <v>0</v>
      </c>
      <c r="P66" s="72"/>
    </row>
    <row r="67" spans="1:16" s="82" customFormat="1" ht="14.25" x14ac:dyDescent="0.2">
      <c r="A67" s="54"/>
      <c r="B67" s="131"/>
      <c r="C67" s="132"/>
      <c r="D67" s="71"/>
      <c r="E67" s="129"/>
      <c r="F67" s="132"/>
      <c r="G67" s="71"/>
      <c r="H67" s="129"/>
      <c r="I67" s="161"/>
      <c r="J67" s="71"/>
      <c r="K67" s="162"/>
      <c r="L67" s="132"/>
      <c r="M67" s="71"/>
      <c r="N67" s="129"/>
      <c r="O67" s="130">
        <f>SUM(C67:N67)</f>
        <v>0</v>
      </c>
      <c r="P67" s="72"/>
    </row>
    <row r="68" spans="1:16" s="82" customFormat="1" ht="14.25" x14ac:dyDescent="0.2">
      <c r="A68" s="54"/>
      <c r="B68" s="131"/>
      <c r="C68" s="143"/>
      <c r="D68" s="78"/>
      <c r="E68" s="144"/>
      <c r="F68" s="143"/>
      <c r="G68" s="78"/>
      <c r="H68" s="144"/>
      <c r="I68" s="165"/>
      <c r="J68" s="78"/>
      <c r="K68" s="166"/>
      <c r="L68" s="143"/>
      <c r="M68" s="78"/>
      <c r="N68" s="144"/>
      <c r="O68" s="130">
        <f>SUM(C68:N68)</f>
        <v>0</v>
      </c>
      <c r="P68" s="72"/>
    </row>
    <row r="69" spans="1:16" s="82" customFormat="1" thickBot="1" x14ac:dyDescent="0.25">
      <c r="A69" s="54"/>
      <c r="B69" s="133"/>
      <c r="C69" s="134"/>
      <c r="D69" s="73"/>
      <c r="E69" s="135"/>
      <c r="F69" s="134"/>
      <c r="G69" s="73"/>
      <c r="H69" s="135"/>
      <c r="I69" s="163"/>
      <c r="J69" s="73"/>
      <c r="K69" s="164"/>
      <c r="L69" s="134"/>
      <c r="M69" s="73"/>
      <c r="N69" s="135"/>
      <c r="O69" s="136">
        <f>SUM(C69:N69)</f>
        <v>0</v>
      </c>
      <c r="P69" s="74"/>
    </row>
    <row r="70" spans="1:16" x14ac:dyDescent="0.25">
      <c r="P70" s="77"/>
    </row>
    <row r="71" spans="1:16" x14ac:dyDescent="0.25">
      <c r="P71" s="77"/>
    </row>
    <row r="72" spans="1:16" ht="15.75" thickBot="1" x14ac:dyDescent="0.3">
      <c r="P72" s="77"/>
    </row>
    <row r="73" spans="1:16" ht="38.25" x14ac:dyDescent="0.25">
      <c r="B73" s="58" t="s">
        <v>121</v>
      </c>
      <c r="C73" s="105" t="s">
        <v>122</v>
      </c>
      <c r="D73" s="106" t="s">
        <v>123</v>
      </c>
      <c r="E73" s="107" t="s">
        <v>124</v>
      </c>
      <c r="F73" s="108" t="s">
        <v>125</v>
      </c>
      <c r="G73" s="109" t="s">
        <v>126</v>
      </c>
      <c r="H73" s="110" t="s">
        <v>127</v>
      </c>
      <c r="I73" s="111" t="s">
        <v>128</v>
      </c>
      <c r="J73" s="112" t="s">
        <v>129</v>
      </c>
      <c r="K73" s="113" t="s">
        <v>130</v>
      </c>
      <c r="L73" s="114" t="s">
        <v>131</v>
      </c>
      <c r="M73" s="115" t="s">
        <v>132</v>
      </c>
      <c r="N73" s="116" t="s">
        <v>133</v>
      </c>
      <c r="O73" s="117" t="s">
        <v>134</v>
      </c>
      <c r="P73" s="86"/>
    </row>
    <row r="74" spans="1:16" ht="15.75" thickBot="1" x14ac:dyDescent="0.3">
      <c r="C74" s="167"/>
      <c r="E74" s="168"/>
      <c r="F74" s="167"/>
      <c r="H74" s="168"/>
      <c r="I74" s="167"/>
      <c r="K74" s="168"/>
      <c r="L74" s="167"/>
      <c r="N74" s="168"/>
      <c r="P74" s="77"/>
    </row>
    <row r="75" spans="1:16" s="82" customFormat="1" thickBot="1" x14ac:dyDescent="0.25">
      <c r="A75" s="54"/>
      <c r="B75" s="91" t="s">
        <v>118</v>
      </c>
      <c r="C75" s="148">
        <f>SUM(C76:C79)</f>
        <v>0</v>
      </c>
      <c r="D75" s="66">
        <f>SUM(D76:D79)</f>
        <v>0</v>
      </c>
      <c r="E75" s="149">
        <f t="shared" ref="E75" si="45">SUM(E76:E79)</f>
        <v>0</v>
      </c>
      <c r="F75" s="148">
        <f>SUM(F76:F79)</f>
        <v>0</v>
      </c>
      <c r="G75" s="66">
        <f t="shared" ref="G75:H75" si="46">SUM(G76:G79)</f>
        <v>0</v>
      </c>
      <c r="H75" s="149">
        <f t="shared" si="46"/>
        <v>0</v>
      </c>
      <c r="I75" s="148">
        <f>SUM(I76:I79)</f>
        <v>0</v>
      </c>
      <c r="J75" s="66">
        <f t="shared" ref="J75:K75" si="47">SUM(J76:J79)</f>
        <v>0</v>
      </c>
      <c r="K75" s="149">
        <f t="shared" si="47"/>
        <v>0</v>
      </c>
      <c r="L75" s="148">
        <f>SUM(L76:L79)</f>
        <v>0</v>
      </c>
      <c r="M75" s="66">
        <f t="shared" ref="M75:N75" si="48">SUM(M76:M79)</f>
        <v>0</v>
      </c>
      <c r="N75" s="149">
        <f t="shared" si="48"/>
        <v>0</v>
      </c>
      <c r="O75" s="150">
        <f>SUM(C75:N75)</f>
        <v>0</v>
      </c>
      <c r="P75" s="88" t="s">
        <v>119</v>
      </c>
    </row>
    <row r="76" spans="1:16" s="82" customFormat="1" ht="14.25" x14ac:dyDescent="0.2">
      <c r="A76" s="54"/>
      <c r="B76" s="126"/>
      <c r="C76" s="132"/>
      <c r="D76" s="71"/>
      <c r="E76" s="129"/>
      <c r="F76" s="132"/>
      <c r="G76" s="71"/>
      <c r="H76" s="129"/>
      <c r="I76" s="132"/>
      <c r="J76" s="71"/>
      <c r="K76" s="129"/>
      <c r="L76" s="132"/>
      <c r="M76" s="71"/>
      <c r="N76" s="129"/>
      <c r="O76" s="173">
        <f>SUM(C76:N76)</f>
        <v>0</v>
      </c>
      <c r="P76" s="70"/>
    </row>
    <row r="77" spans="1:16" s="82" customFormat="1" ht="14.25" x14ac:dyDescent="0.2">
      <c r="A77" s="54"/>
      <c r="B77" s="131"/>
      <c r="C77" s="132"/>
      <c r="D77" s="71"/>
      <c r="E77" s="129"/>
      <c r="F77" s="132"/>
      <c r="G77" s="71"/>
      <c r="H77" s="129"/>
      <c r="I77" s="132"/>
      <c r="J77" s="71"/>
      <c r="K77" s="129"/>
      <c r="L77" s="132"/>
      <c r="M77" s="71"/>
      <c r="N77" s="129"/>
      <c r="O77" s="174">
        <f t="shared" ref="O77" si="49">SUM(C77:N77)</f>
        <v>0</v>
      </c>
      <c r="P77" s="72"/>
    </row>
    <row r="78" spans="1:16" s="82" customFormat="1" thickBot="1" x14ac:dyDescent="0.25">
      <c r="A78" s="54"/>
      <c r="B78" s="133"/>
      <c r="C78" s="175"/>
      <c r="D78" s="87"/>
      <c r="E78" s="176"/>
      <c r="F78" s="175"/>
      <c r="G78" s="87"/>
      <c r="H78" s="176"/>
      <c r="I78" s="175"/>
      <c r="J78" s="87"/>
      <c r="K78" s="176"/>
      <c r="L78" s="175"/>
      <c r="M78" s="87"/>
      <c r="N78" s="176"/>
      <c r="O78" s="177">
        <f>SUM(C78:N78)</f>
        <v>0</v>
      </c>
      <c r="P78" s="74"/>
    </row>
    <row r="79" spans="1:16" x14ac:dyDescent="0.25">
      <c r="P79" s="77"/>
    </row>
  </sheetData>
  <pageMargins left="0.25" right="0.25" top="0.75" bottom="0.75" header="0.3" footer="0.3"/>
  <pageSetup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87"/>
  <sheetViews>
    <sheetView tabSelected="1" zoomScale="80" zoomScaleNormal="80" workbookViewId="0">
      <pane xSplit="4" topLeftCell="E1" activePane="topRight" state="frozen"/>
      <selection pane="topRight" activeCell="E2" sqref="E2"/>
    </sheetView>
  </sheetViews>
  <sheetFormatPr defaultRowHeight="15" customHeight="1" x14ac:dyDescent="0.25"/>
  <cols>
    <col min="1" max="1" width="42.5703125" style="1" customWidth="1"/>
    <col min="2" max="4" width="37" style="1" hidden="1" customWidth="1"/>
    <col min="5" max="5" width="12.85546875" style="1" customWidth="1"/>
    <col min="6" max="6" width="4.28515625" style="1" hidden="1" customWidth="1"/>
    <col min="7" max="7" width="3.85546875" style="1" hidden="1" customWidth="1"/>
    <col min="8" max="8" width="4.28515625" style="1" hidden="1" customWidth="1"/>
    <col min="9" max="9" width="13" style="1" customWidth="1"/>
    <col min="10" max="10" width="4.42578125" style="1" hidden="1" customWidth="1"/>
    <col min="11" max="11" width="4.140625" style="1" hidden="1" customWidth="1"/>
    <col min="12" max="12" width="5" style="1" hidden="1" customWidth="1"/>
    <col min="13" max="13" width="13.140625" style="1" customWidth="1"/>
    <col min="14" max="14" width="4" style="1" hidden="1" customWidth="1"/>
    <col min="15" max="15" width="3.42578125" style="1" hidden="1" customWidth="1"/>
    <col min="16" max="16" width="4.42578125" style="1" hidden="1" customWidth="1"/>
    <col min="17" max="17" width="13" style="1" customWidth="1"/>
    <col min="18" max="18" width="11.28515625" style="1" customWidth="1"/>
    <col min="19" max="19" width="3.28515625" customWidth="1"/>
    <col min="20" max="22" width="3.28515625" hidden="1" customWidth="1"/>
    <col min="23" max="23" width="13.7109375" style="1" bestFit="1" customWidth="1"/>
    <col min="24" max="24" width="4.28515625" style="1" hidden="1" customWidth="1"/>
    <col min="25" max="25" width="3.85546875" style="1" hidden="1" customWidth="1"/>
    <col min="26" max="26" width="4.28515625" style="1" hidden="1" customWidth="1"/>
    <col min="27" max="27" width="13.7109375" style="1" bestFit="1" customWidth="1"/>
    <col min="28" max="28" width="4.42578125" style="1" hidden="1" customWidth="1"/>
    <col min="29" max="29" width="4.140625" style="1" hidden="1" customWidth="1"/>
    <col min="30" max="30" width="5" style="1" hidden="1" customWidth="1"/>
    <col min="31" max="31" width="13.7109375" style="1" bestFit="1" customWidth="1"/>
    <col min="32" max="32" width="4" style="1" hidden="1" customWidth="1"/>
    <col min="33" max="33" width="3.42578125" style="1" hidden="1" customWidth="1"/>
    <col min="34" max="34" width="5.5703125" style="1" hidden="1" customWidth="1"/>
    <col min="35" max="35" width="13.7109375" style="1" bestFit="1" customWidth="1"/>
    <col min="36" max="36" width="11.28515625" style="1" customWidth="1"/>
    <col min="37" max="37" width="3.28515625" customWidth="1"/>
    <col min="38" max="40" width="11.28515625" style="1" hidden="1" customWidth="1"/>
    <col min="41" max="41" width="13.7109375" style="1" customWidth="1"/>
    <col min="42" max="42" width="4.28515625" style="1" hidden="1" customWidth="1"/>
    <col min="43" max="43" width="3.85546875" style="1" hidden="1" customWidth="1"/>
    <col min="44" max="44" width="8.140625" style="1" hidden="1" customWidth="1"/>
    <col min="45" max="45" width="7" style="1" customWidth="1"/>
    <col min="46" max="46" width="4.42578125" style="1" hidden="1" customWidth="1"/>
    <col min="47" max="47" width="4.140625" style="1" hidden="1" customWidth="1"/>
    <col min="48" max="48" width="5" style="1" hidden="1" customWidth="1"/>
    <col min="49" max="49" width="7.140625" style="1" customWidth="1"/>
    <col min="50" max="50" width="4" style="1" hidden="1" customWidth="1"/>
    <col min="51" max="51" width="3.42578125" style="1" hidden="1" customWidth="1"/>
    <col min="52" max="52" width="4.42578125" style="1" hidden="1" customWidth="1"/>
    <col min="53" max="53" width="6.85546875" style="1" customWidth="1"/>
    <col min="54" max="54" width="11.28515625" style="1" customWidth="1"/>
    <col min="55" max="55" width="3.28515625" customWidth="1"/>
    <col min="56" max="58" width="11.28515625" style="1" hidden="1" customWidth="1"/>
    <col min="59" max="59" width="13.85546875" style="1" customWidth="1"/>
    <col min="60" max="60" width="4.28515625" style="1" hidden="1" customWidth="1"/>
    <col min="61" max="61" width="3.85546875" style="1" hidden="1" customWidth="1"/>
    <col min="62" max="62" width="4.28515625" style="1" hidden="1" customWidth="1"/>
    <col min="63" max="63" width="7" style="1" customWidth="1"/>
    <col min="64" max="64" width="4.42578125" style="1" hidden="1" customWidth="1"/>
    <col min="65" max="65" width="4.140625" style="1" hidden="1" customWidth="1"/>
    <col min="66" max="66" width="5" style="1" hidden="1" customWidth="1"/>
    <col min="67" max="67" width="7.140625" style="1" customWidth="1"/>
    <col min="68" max="68" width="4" style="1" hidden="1" customWidth="1"/>
    <col min="69" max="69" width="3.42578125" style="1" hidden="1" customWidth="1"/>
    <col min="70" max="70" width="4.42578125" style="1" hidden="1" customWidth="1"/>
    <col min="71" max="71" width="6.85546875" style="1" customWidth="1"/>
    <col min="72" max="72" width="11.28515625" style="1" customWidth="1"/>
    <col min="73" max="73" width="3.28515625" customWidth="1"/>
    <col min="74" max="74" width="14.28515625" style="1" bestFit="1" customWidth="1"/>
    <col min="75" max="75" width="9.28515625" style="1" customWidth="1"/>
    <col min="76" max="76" width="8.85546875" style="1" customWidth="1"/>
    <col min="77" max="77" width="8.42578125" style="1" customWidth="1"/>
    <col min="78" max="78" width="10.42578125" style="1" customWidth="1"/>
    <col min="79" max="79" width="44.140625" style="1" customWidth="1"/>
    <col min="80" max="80" width="9.140625" style="1" customWidth="1"/>
    <col min="81" max="81" width="41.28515625" style="1" customWidth="1"/>
    <col min="82" max="86" width="11.7109375" style="1" customWidth="1"/>
    <col min="87" max="87" width="9.140625" style="1" customWidth="1"/>
    <col min="88" max="92" width="11.7109375" style="1" customWidth="1"/>
    <col min="93" max="110" width="9.140625" style="1" customWidth="1"/>
    <col min="111" max="16384" width="9.140625" style="1"/>
  </cols>
  <sheetData>
    <row r="1" spans="1:92" ht="15" customHeight="1" thickBot="1" x14ac:dyDescent="0.3">
      <c r="A1" s="6" t="s">
        <v>100</v>
      </c>
      <c r="B1" s="93"/>
      <c r="C1" s="93"/>
      <c r="D1" s="93"/>
      <c r="E1" s="202" t="s">
        <v>0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  <c r="W1" s="202" t="s">
        <v>1</v>
      </c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4"/>
      <c r="AL1" s="179"/>
      <c r="AM1" s="179"/>
      <c r="AN1" s="179"/>
      <c r="AO1" s="202" t="s">
        <v>2</v>
      </c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4"/>
      <c r="BD1" s="179"/>
      <c r="BE1" s="179"/>
      <c r="BF1" s="179"/>
      <c r="BG1" s="202" t="s">
        <v>3</v>
      </c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4"/>
      <c r="BV1" s="202" t="s">
        <v>4</v>
      </c>
      <c r="BW1" s="203"/>
      <c r="BX1" s="203"/>
      <c r="BY1" s="203"/>
      <c r="BZ1" s="204"/>
      <c r="CA1" s="7"/>
    </row>
    <row r="2" spans="1:92" s="16" customFormat="1" ht="30.75" customHeight="1" thickBot="1" x14ac:dyDescent="0.3">
      <c r="A2" s="6" t="s">
        <v>101</v>
      </c>
      <c r="B2" s="94"/>
      <c r="C2" s="94"/>
      <c r="D2" s="94"/>
      <c r="E2" s="180" t="s">
        <v>135</v>
      </c>
      <c r="F2" s="181"/>
      <c r="G2" s="181"/>
      <c r="H2" s="181"/>
      <c r="I2" s="12"/>
      <c r="J2" s="12"/>
      <c r="K2" s="12"/>
      <c r="L2" s="12"/>
      <c r="M2" s="12"/>
      <c r="N2" s="12"/>
      <c r="O2" s="12"/>
      <c r="P2" s="12"/>
      <c r="Q2" s="12"/>
      <c r="R2" s="25"/>
      <c r="S2"/>
      <c r="T2"/>
      <c r="U2"/>
      <c r="V2"/>
      <c r="W2" s="180" t="s">
        <v>135</v>
      </c>
      <c r="X2" s="181"/>
      <c r="Y2" s="181"/>
      <c r="Z2" s="181"/>
      <c r="AA2" s="12"/>
      <c r="AB2" s="12"/>
      <c r="AC2" s="12"/>
      <c r="AD2" s="12"/>
      <c r="AE2" s="12"/>
      <c r="AF2" s="12"/>
      <c r="AG2" s="12"/>
      <c r="AH2" s="12"/>
      <c r="AI2" s="12"/>
      <c r="AJ2" s="25"/>
      <c r="AK2"/>
      <c r="AL2" s="12"/>
      <c r="AM2" s="12"/>
      <c r="AN2" s="12"/>
      <c r="AO2" s="180" t="s">
        <v>135</v>
      </c>
      <c r="AP2" s="11" t="s">
        <v>6</v>
      </c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25"/>
      <c r="BC2"/>
      <c r="BD2" s="12"/>
      <c r="BE2" s="12"/>
      <c r="BF2" s="12"/>
      <c r="BG2" s="180" t="s">
        <v>135</v>
      </c>
      <c r="BH2" s="11" t="s">
        <v>6</v>
      </c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25"/>
      <c r="BU2"/>
      <c r="BV2" s="24" t="s">
        <v>5</v>
      </c>
      <c r="BW2" s="12" t="s">
        <v>6</v>
      </c>
      <c r="BX2" s="12"/>
      <c r="BY2" s="12"/>
      <c r="BZ2" s="25"/>
      <c r="CA2" s="15" t="s">
        <v>6</v>
      </c>
    </row>
    <row r="3" spans="1:92" s="16" customFormat="1" ht="15" customHeight="1" thickBot="1" x14ac:dyDescent="0.3">
      <c r="A3" s="17"/>
      <c r="B3" s="95"/>
      <c r="C3" s="95"/>
      <c r="D3" s="95"/>
      <c r="E3" s="182" t="s">
        <v>7</v>
      </c>
      <c r="F3" s="13" t="s">
        <v>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7"/>
      <c r="S3"/>
      <c r="T3"/>
      <c r="U3"/>
      <c r="V3"/>
      <c r="W3" s="182" t="s">
        <v>7</v>
      </c>
      <c r="X3" s="13" t="s">
        <v>8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27"/>
      <c r="AK3"/>
      <c r="AL3" s="14"/>
      <c r="AM3" s="14"/>
      <c r="AN3" s="14"/>
      <c r="AO3" s="182" t="s">
        <v>7</v>
      </c>
      <c r="AP3" s="13" t="s">
        <v>8</v>
      </c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27"/>
      <c r="BC3"/>
      <c r="BD3" s="14"/>
      <c r="BE3" s="14"/>
      <c r="BF3" s="14"/>
      <c r="BG3" s="182" t="s">
        <v>7</v>
      </c>
      <c r="BH3" s="13" t="s">
        <v>8</v>
      </c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27"/>
      <c r="BU3"/>
      <c r="BV3" s="26" t="s">
        <v>7</v>
      </c>
      <c r="BW3" s="14" t="s">
        <v>8</v>
      </c>
      <c r="BX3" s="14"/>
      <c r="BY3" s="14"/>
      <c r="BZ3" s="27"/>
      <c r="CA3" s="15" t="s">
        <v>9</v>
      </c>
      <c r="CD3" s="38"/>
      <c r="CE3" s="39"/>
      <c r="CF3" s="42" t="s">
        <v>103</v>
      </c>
      <c r="CG3" s="39"/>
      <c r="CH3" s="40"/>
      <c r="CJ3" s="47"/>
      <c r="CK3" s="48"/>
      <c r="CL3" s="49" t="s">
        <v>104</v>
      </c>
      <c r="CM3" s="48"/>
      <c r="CN3" s="50"/>
    </row>
    <row r="4" spans="1:92" s="10" customFormat="1" ht="33" customHeight="1" x14ac:dyDescent="0.25">
      <c r="A4" s="18"/>
      <c r="B4" s="96"/>
      <c r="C4" s="96"/>
      <c r="D4" s="96"/>
      <c r="E4" s="183" t="s">
        <v>10</v>
      </c>
      <c r="F4" s="9" t="s">
        <v>11</v>
      </c>
      <c r="G4" s="9" t="s">
        <v>12</v>
      </c>
      <c r="H4" s="9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8" t="s">
        <v>18</v>
      </c>
      <c r="N4" s="9" t="s">
        <v>19</v>
      </c>
      <c r="O4" s="9" t="s">
        <v>20</v>
      </c>
      <c r="P4" s="9" t="s">
        <v>21</v>
      </c>
      <c r="Q4" s="8" t="s">
        <v>22</v>
      </c>
      <c r="R4" s="29" t="s">
        <v>23</v>
      </c>
      <c r="S4"/>
      <c r="T4"/>
      <c r="U4"/>
      <c r="V4"/>
      <c r="W4" s="183" t="s">
        <v>10</v>
      </c>
      <c r="X4" s="9" t="s">
        <v>11</v>
      </c>
      <c r="Y4" s="9" t="s">
        <v>12</v>
      </c>
      <c r="Z4" s="9" t="s">
        <v>13</v>
      </c>
      <c r="AA4" s="8" t="s">
        <v>14</v>
      </c>
      <c r="AB4" s="9" t="s">
        <v>15</v>
      </c>
      <c r="AC4" s="9" t="s">
        <v>16</v>
      </c>
      <c r="AD4" s="9" t="s">
        <v>17</v>
      </c>
      <c r="AE4" s="8" t="s">
        <v>18</v>
      </c>
      <c r="AF4" s="9" t="s">
        <v>19</v>
      </c>
      <c r="AG4" s="9" t="s">
        <v>20</v>
      </c>
      <c r="AH4" s="9" t="s">
        <v>21</v>
      </c>
      <c r="AI4" s="8" t="s">
        <v>22</v>
      </c>
      <c r="AJ4" s="29" t="s">
        <v>23</v>
      </c>
      <c r="AK4"/>
      <c r="AL4" s="96"/>
      <c r="AM4" s="96"/>
      <c r="AN4" s="96"/>
      <c r="AO4" s="183" t="s">
        <v>10</v>
      </c>
      <c r="AP4" s="9" t="s">
        <v>11</v>
      </c>
      <c r="AQ4" s="9" t="s">
        <v>12</v>
      </c>
      <c r="AR4" s="9" t="s">
        <v>13</v>
      </c>
      <c r="AS4" s="8" t="s">
        <v>14</v>
      </c>
      <c r="AT4" s="9" t="s">
        <v>15</v>
      </c>
      <c r="AU4" s="9" t="s">
        <v>16</v>
      </c>
      <c r="AV4" s="9" t="s">
        <v>17</v>
      </c>
      <c r="AW4" s="8" t="s">
        <v>18</v>
      </c>
      <c r="AX4" s="9" t="s">
        <v>19</v>
      </c>
      <c r="AY4" s="9" t="s">
        <v>20</v>
      </c>
      <c r="AZ4" s="9" t="s">
        <v>21</v>
      </c>
      <c r="BA4" s="8" t="s">
        <v>22</v>
      </c>
      <c r="BB4" s="29" t="s">
        <v>23</v>
      </c>
      <c r="BC4"/>
      <c r="BD4" s="96"/>
      <c r="BE4" s="96"/>
      <c r="BF4" s="96"/>
      <c r="BG4" s="183" t="s">
        <v>10</v>
      </c>
      <c r="BH4" s="9" t="s">
        <v>11</v>
      </c>
      <c r="BI4" s="9" t="s">
        <v>12</v>
      </c>
      <c r="BJ4" s="9" t="s">
        <v>13</v>
      </c>
      <c r="BK4" s="8" t="s">
        <v>14</v>
      </c>
      <c r="BL4" s="9" t="s">
        <v>15</v>
      </c>
      <c r="BM4" s="9" t="s">
        <v>16</v>
      </c>
      <c r="BN4" s="9" t="s">
        <v>17</v>
      </c>
      <c r="BO4" s="8" t="s">
        <v>18</v>
      </c>
      <c r="BP4" s="9" t="s">
        <v>19</v>
      </c>
      <c r="BQ4" s="9" t="s">
        <v>20</v>
      </c>
      <c r="BR4" s="9" t="s">
        <v>21</v>
      </c>
      <c r="BS4" s="8" t="s">
        <v>22</v>
      </c>
      <c r="BT4" s="29" t="s">
        <v>23</v>
      </c>
      <c r="BU4"/>
      <c r="BV4" s="28" t="s">
        <v>10</v>
      </c>
      <c r="BW4" s="8" t="s">
        <v>24</v>
      </c>
      <c r="BX4" s="9" t="s">
        <v>25</v>
      </c>
      <c r="BY4" s="9" t="s">
        <v>26</v>
      </c>
      <c r="BZ4" s="29" t="s">
        <v>23</v>
      </c>
      <c r="CA4" s="23"/>
      <c r="CD4" s="41" t="s">
        <v>0</v>
      </c>
      <c r="CE4" s="43" t="s">
        <v>1</v>
      </c>
      <c r="CF4" s="43" t="s">
        <v>2</v>
      </c>
      <c r="CG4" s="43" t="s">
        <v>3</v>
      </c>
      <c r="CH4" s="44" t="s">
        <v>102</v>
      </c>
      <c r="CJ4" s="51" t="s">
        <v>0</v>
      </c>
      <c r="CK4" s="52" t="s">
        <v>1</v>
      </c>
      <c r="CL4" s="52" t="s">
        <v>2</v>
      </c>
      <c r="CM4" s="52" t="s">
        <v>3</v>
      </c>
      <c r="CN4" s="53" t="s">
        <v>102</v>
      </c>
    </row>
    <row r="5" spans="1:92" x14ac:dyDescent="0.25">
      <c r="A5" s="19" t="s">
        <v>27</v>
      </c>
      <c r="B5" s="97"/>
      <c r="C5" s="97"/>
      <c r="D5" s="97"/>
      <c r="E5" s="182"/>
      <c r="F5" s="3">
        <v>0</v>
      </c>
      <c r="G5" s="3">
        <v>0</v>
      </c>
      <c r="H5" s="3">
        <v>0</v>
      </c>
      <c r="I5" s="3"/>
      <c r="J5" s="3"/>
      <c r="K5" s="3"/>
      <c r="L5" s="3"/>
      <c r="M5" s="3"/>
      <c r="N5" s="3"/>
      <c r="O5" s="3"/>
      <c r="P5" s="3"/>
      <c r="Q5" s="3"/>
      <c r="R5" s="31">
        <f>SUM(E5:Q5)</f>
        <v>0</v>
      </c>
      <c r="W5" s="182"/>
      <c r="X5" s="3">
        <v>0</v>
      </c>
      <c r="Y5" s="3">
        <v>0</v>
      </c>
      <c r="Z5" s="3">
        <v>0</v>
      </c>
      <c r="AA5" s="3"/>
      <c r="AB5" s="3"/>
      <c r="AC5" s="3"/>
      <c r="AD5" s="3"/>
      <c r="AE5" s="3"/>
      <c r="AF5" s="3"/>
      <c r="AG5" s="3"/>
      <c r="AH5" s="3"/>
      <c r="AI5" s="3"/>
      <c r="AJ5" s="31">
        <f>SUM(W5:AI5)</f>
        <v>0</v>
      </c>
      <c r="AL5" s="101"/>
      <c r="AM5" s="101"/>
      <c r="AN5" s="101"/>
      <c r="AO5" s="182"/>
      <c r="AP5" s="3">
        <v>0</v>
      </c>
      <c r="AQ5" s="3">
        <v>0</v>
      </c>
      <c r="AR5" s="3">
        <v>0</v>
      </c>
      <c r="AS5" s="3"/>
      <c r="AT5" s="3"/>
      <c r="AU5" s="3"/>
      <c r="AV5" s="3"/>
      <c r="AW5" s="3"/>
      <c r="AX5" s="3"/>
      <c r="AY5" s="3"/>
      <c r="AZ5" s="3"/>
      <c r="BA5" s="3"/>
      <c r="BB5" s="31">
        <f>SUM(AO5:BA5)</f>
        <v>0</v>
      </c>
      <c r="BD5" s="101"/>
      <c r="BE5" s="101"/>
      <c r="BF5" s="101"/>
      <c r="BG5" s="182"/>
      <c r="BH5" s="3">
        <v>0</v>
      </c>
      <c r="BI5" s="3">
        <v>0</v>
      </c>
      <c r="BJ5" s="3">
        <v>0</v>
      </c>
      <c r="BK5" s="3"/>
      <c r="BL5" s="3"/>
      <c r="BM5" s="3"/>
      <c r="BN5" s="3"/>
      <c r="BO5" s="3"/>
      <c r="BP5" s="3"/>
      <c r="BQ5" s="3"/>
      <c r="BR5" s="3"/>
      <c r="BS5" s="3"/>
      <c r="BT5" s="31">
        <f>SUM(BG5:BS5)</f>
        <v>0</v>
      </c>
      <c r="BV5" s="30">
        <f>E5+W5+AO5+BG5+BS7</f>
        <v>0</v>
      </c>
      <c r="BW5" s="3">
        <f>I5+AA5+AS5+BK5</f>
        <v>0</v>
      </c>
      <c r="BX5" s="3">
        <f>M5+AE5+AW5+BO5</f>
        <v>0</v>
      </c>
      <c r="BY5" s="3">
        <f t="shared" ref="BY5:BZ20" si="0">Q5+AI5+BA5+BS5</f>
        <v>0</v>
      </c>
      <c r="BZ5" s="31">
        <f t="shared" si="0"/>
        <v>0</v>
      </c>
      <c r="CA5" s="36"/>
      <c r="CC5" s="19" t="s">
        <v>27</v>
      </c>
      <c r="CD5" s="205" t="s">
        <v>136</v>
      </c>
      <c r="CE5" s="206"/>
      <c r="CF5" s="206"/>
      <c r="CG5" s="207"/>
      <c r="CH5" s="46">
        <f>SUM(CD5:CG5)</f>
        <v>0</v>
      </c>
      <c r="CJ5" s="45"/>
      <c r="CK5" s="5">
        <f>W5-CE5</f>
        <v>0</v>
      </c>
      <c r="CL5" s="5">
        <f>AO5-CF5</f>
        <v>0</v>
      </c>
      <c r="CM5" s="5">
        <f>BV5-CG5</f>
        <v>0</v>
      </c>
      <c r="CN5" s="46">
        <f>SUM(CJ5:CM5)</f>
        <v>0</v>
      </c>
    </row>
    <row r="6" spans="1:92" x14ac:dyDescent="0.25">
      <c r="A6" s="19" t="s">
        <v>28</v>
      </c>
      <c r="B6" s="97"/>
      <c r="C6" s="97"/>
      <c r="D6" s="97"/>
      <c r="E6" s="182"/>
      <c r="F6" s="3">
        <v>0</v>
      </c>
      <c r="G6" s="3">
        <v>0</v>
      </c>
      <c r="H6" s="3">
        <v>0</v>
      </c>
      <c r="I6" s="3"/>
      <c r="J6" s="3"/>
      <c r="K6" s="3"/>
      <c r="L6" s="3"/>
      <c r="M6" s="3"/>
      <c r="N6" s="3"/>
      <c r="O6" s="3"/>
      <c r="P6" s="3"/>
      <c r="Q6" s="3"/>
      <c r="R6" s="31">
        <f t="shared" ref="R6:R7" si="1">SUM(E6:Q6)</f>
        <v>0</v>
      </c>
      <c r="W6" s="182"/>
      <c r="X6" s="3">
        <v>0</v>
      </c>
      <c r="Y6" s="3">
        <v>0</v>
      </c>
      <c r="Z6" s="3">
        <v>0</v>
      </c>
      <c r="AA6" s="3"/>
      <c r="AB6" s="3"/>
      <c r="AC6" s="3"/>
      <c r="AD6" s="3"/>
      <c r="AE6" s="3"/>
      <c r="AF6" s="3"/>
      <c r="AG6" s="3"/>
      <c r="AH6" s="3"/>
      <c r="AI6" s="3"/>
      <c r="AJ6" s="31">
        <f t="shared" ref="AJ6:AJ7" si="2">SUM(W6:AI6)</f>
        <v>0</v>
      </c>
      <c r="AL6" s="101"/>
      <c r="AM6" s="101"/>
      <c r="AN6" s="101"/>
      <c r="AO6" s="182"/>
      <c r="AP6" s="3">
        <v>0</v>
      </c>
      <c r="AQ6" s="3">
        <v>0</v>
      </c>
      <c r="AR6" s="3">
        <v>0</v>
      </c>
      <c r="AS6" s="3"/>
      <c r="AT6" s="3"/>
      <c r="AU6" s="3"/>
      <c r="AV6" s="3"/>
      <c r="AW6" s="3"/>
      <c r="AX6" s="3"/>
      <c r="AY6" s="3"/>
      <c r="AZ6" s="3"/>
      <c r="BA6" s="3"/>
      <c r="BB6" s="31">
        <f t="shared" ref="BB6:BB7" si="3">SUM(AO6:BA6)</f>
        <v>0</v>
      </c>
      <c r="BD6" s="101"/>
      <c r="BE6" s="101"/>
      <c r="BF6" s="101"/>
      <c r="BG6" s="182"/>
      <c r="BH6" s="3">
        <v>0</v>
      </c>
      <c r="BI6" s="3">
        <v>0</v>
      </c>
      <c r="BJ6" s="3">
        <v>0</v>
      </c>
      <c r="BK6" s="3"/>
      <c r="BL6" s="3"/>
      <c r="BM6" s="3"/>
      <c r="BN6" s="3"/>
      <c r="BO6" s="3"/>
      <c r="BP6" s="3"/>
      <c r="BQ6" s="3"/>
      <c r="BR6" s="3"/>
      <c r="BS6" s="3"/>
      <c r="BT6" s="31">
        <f t="shared" ref="BT6:BT7" si="4">SUM(BG6:BS6)</f>
        <v>0</v>
      </c>
      <c r="BV6" s="30">
        <f t="shared" ref="BV6:BV68" si="5">SUM(E6,W6,AO6,BG6)</f>
        <v>0</v>
      </c>
      <c r="BW6" s="3">
        <f>I6+AA6+AS6+BK6</f>
        <v>0</v>
      </c>
      <c r="BX6" s="3">
        <f t="shared" ref="BX6:BX7" si="6">M6+AE6+AW6+BO6</f>
        <v>0</v>
      </c>
      <c r="BY6" s="3">
        <f t="shared" si="0"/>
        <v>0</v>
      </c>
      <c r="BZ6" s="31">
        <f t="shared" si="0"/>
        <v>0</v>
      </c>
      <c r="CA6" s="36"/>
      <c r="CC6" s="19" t="s">
        <v>28</v>
      </c>
      <c r="CD6" s="208"/>
      <c r="CE6" s="209"/>
      <c r="CF6" s="209"/>
      <c r="CG6" s="210"/>
      <c r="CH6" s="46">
        <f t="shared" ref="CH6:CH7" si="7">SUM(CD6:CG6)</f>
        <v>0</v>
      </c>
      <c r="CJ6" s="45">
        <f t="shared" ref="CJ6:CJ7" si="8">E6-CD6</f>
        <v>0</v>
      </c>
      <c r="CK6" s="5">
        <f t="shared" ref="CK6:CK7" si="9">W6-CE6</f>
        <v>0</v>
      </c>
      <c r="CL6" s="5">
        <f t="shared" ref="CL6:CL7" si="10">AO6-CF6</f>
        <v>0</v>
      </c>
      <c r="CM6" s="5">
        <f t="shared" ref="CM6:CM7" si="11">BV6-CG6</f>
        <v>0</v>
      </c>
      <c r="CN6" s="46">
        <f>SUM(CJ6:CM6)</f>
        <v>0</v>
      </c>
    </row>
    <row r="7" spans="1:92" x14ac:dyDescent="0.25">
      <c r="A7" s="19" t="s">
        <v>29</v>
      </c>
      <c r="B7" s="97"/>
      <c r="C7" s="97"/>
      <c r="D7" s="97"/>
      <c r="E7" s="182"/>
      <c r="F7" s="3">
        <v>0</v>
      </c>
      <c r="G7" s="3">
        <v>0</v>
      </c>
      <c r="H7" s="3">
        <v>0</v>
      </c>
      <c r="I7" s="3"/>
      <c r="J7" s="3"/>
      <c r="K7" s="3"/>
      <c r="L7" s="3"/>
      <c r="M7" s="3"/>
      <c r="N7" s="3"/>
      <c r="O7" s="3"/>
      <c r="P7" s="3"/>
      <c r="Q7" s="3"/>
      <c r="R7" s="31">
        <f t="shared" si="1"/>
        <v>0</v>
      </c>
      <c r="W7" s="182"/>
      <c r="X7" s="3">
        <v>0</v>
      </c>
      <c r="Y7" s="3">
        <v>0</v>
      </c>
      <c r="Z7" s="3">
        <v>0</v>
      </c>
      <c r="AA7" s="3"/>
      <c r="AB7" s="3"/>
      <c r="AC7" s="3"/>
      <c r="AD7" s="3"/>
      <c r="AE7" s="3"/>
      <c r="AF7" s="3"/>
      <c r="AG7" s="3"/>
      <c r="AH7" s="3"/>
      <c r="AI7" s="3"/>
      <c r="AJ7" s="31">
        <f t="shared" si="2"/>
        <v>0</v>
      </c>
      <c r="AL7" s="101"/>
      <c r="AM7" s="101"/>
      <c r="AN7" s="101"/>
      <c r="AO7" s="182"/>
      <c r="AP7" s="3">
        <v>0</v>
      </c>
      <c r="AQ7" s="3">
        <v>0</v>
      </c>
      <c r="AR7" s="3">
        <v>0</v>
      </c>
      <c r="AS7" s="3"/>
      <c r="AT7" s="3"/>
      <c r="AU7" s="3"/>
      <c r="AV7" s="3"/>
      <c r="AW7" s="3"/>
      <c r="AX7" s="3"/>
      <c r="AY7" s="3"/>
      <c r="AZ7" s="3"/>
      <c r="BA7" s="3"/>
      <c r="BB7" s="31">
        <f t="shared" si="3"/>
        <v>0</v>
      </c>
      <c r="BD7" s="101"/>
      <c r="BE7" s="101"/>
      <c r="BF7" s="101"/>
      <c r="BG7" s="182"/>
      <c r="BH7" s="3">
        <v>0</v>
      </c>
      <c r="BI7" s="3">
        <v>0</v>
      </c>
      <c r="BJ7" s="3">
        <v>0</v>
      </c>
      <c r="BK7" s="3"/>
      <c r="BL7" s="3"/>
      <c r="BM7" s="3"/>
      <c r="BN7" s="3"/>
      <c r="BO7" s="3"/>
      <c r="BP7" s="3"/>
      <c r="BQ7" s="3"/>
      <c r="BR7" s="3"/>
      <c r="BS7" s="3"/>
      <c r="BT7" s="31">
        <f t="shared" si="4"/>
        <v>0</v>
      </c>
      <c r="BV7" s="30">
        <f t="shared" si="5"/>
        <v>0</v>
      </c>
      <c r="BW7" s="3">
        <f>I7+AA7+AS7+BK7</f>
        <v>0</v>
      </c>
      <c r="BX7" s="3">
        <f t="shared" si="6"/>
        <v>0</v>
      </c>
      <c r="BY7" s="3">
        <f t="shared" si="0"/>
        <v>0</v>
      </c>
      <c r="BZ7" s="31">
        <f t="shared" si="0"/>
        <v>0</v>
      </c>
      <c r="CA7" s="36"/>
      <c r="CC7" s="19" t="s">
        <v>29</v>
      </c>
      <c r="CD7" s="208"/>
      <c r="CE7" s="209"/>
      <c r="CF7" s="209"/>
      <c r="CG7" s="210"/>
      <c r="CH7" s="46">
        <f t="shared" si="7"/>
        <v>0</v>
      </c>
      <c r="CJ7" s="45">
        <f t="shared" si="8"/>
        <v>0</v>
      </c>
      <c r="CK7" s="5">
        <f t="shared" si="9"/>
        <v>0</v>
      </c>
      <c r="CL7" s="5">
        <f t="shared" si="10"/>
        <v>0</v>
      </c>
      <c r="CM7" s="5">
        <f t="shared" si="11"/>
        <v>0</v>
      </c>
      <c r="CN7" s="46">
        <f t="shared" ref="CN7" si="12">SUM(CJ7:CM7)</f>
        <v>0</v>
      </c>
    </row>
    <row r="8" spans="1:92" x14ac:dyDescent="0.25">
      <c r="A8" s="20" t="s">
        <v>30</v>
      </c>
      <c r="B8" s="98"/>
      <c r="C8" s="98"/>
      <c r="D8" s="98"/>
      <c r="E8" s="182">
        <f t="shared" ref="E8" si="13">SUM(E5:E7)</f>
        <v>0</v>
      </c>
      <c r="F8" s="4">
        <v>0</v>
      </c>
      <c r="G8" s="4">
        <v>0</v>
      </c>
      <c r="H8" s="4">
        <v>0</v>
      </c>
      <c r="I8" s="4">
        <f t="shared" ref="I8:BT8" si="14">SUM(I5:I7)</f>
        <v>0</v>
      </c>
      <c r="J8" s="4">
        <f t="shared" si="14"/>
        <v>0</v>
      </c>
      <c r="K8" s="4">
        <f t="shared" si="14"/>
        <v>0</v>
      </c>
      <c r="L8" s="4">
        <f t="shared" si="14"/>
        <v>0</v>
      </c>
      <c r="M8" s="4">
        <f t="shared" si="14"/>
        <v>0</v>
      </c>
      <c r="N8" s="4">
        <f t="shared" si="14"/>
        <v>0</v>
      </c>
      <c r="O8" s="4">
        <f t="shared" si="14"/>
        <v>0</v>
      </c>
      <c r="P8" s="4">
        <f t="shared" si="14"/>
        <v>0</v>
      </c>
      <c r="Q8" s="4">
        <f t="shared" si="14"/>
        <v>0</v>
      </c>
      <c r="R8" s="31">
        <f t="shared" si="14"/>
        <v>0</v>
      </c>
      <c r="W8" s="182">
        <f t="shared" ref="W8" si="15">SUM(W5:W7)</f>
        <v>0</v>
      </c>
      <c r="X8" s="4">
        <v>0</v>
      </c>
      <c r="Y8" s="4">
        <v>0</v>
      </c>
      <c r="Z8" s="4">
        <v>0</v>
      </c>
      <c r="AA8" s="4">
        <f t="shared" ref="AA8:AJ8" si="16">SUM(AA5:AA7)</f>
        <v>0</v>
      </c>
      <c r="AB8" s="4">
        <f t="shared" si="16"/>
        <v>0</v>
      </c>
      <c r="AC8" s="4">
        <f t="shared" si="16"/>
        <v>0</v>
      </c>
      <c r="AD8" s="4">
        <f t="shared" si="16"/>
        <v>0</v>
      </c>
      <c r="AE8" s="4">
        <f t="shared" si="16"/>
        <v>0</v>
      </c>
      <c r="AF8" s="4">
        <f t="shared" si="16"/>
        <v>0</v>
      </c>
      <c r="AG8" s="4">
        <f t="shared" si="16"/>
        <v>0</v>
      </c>
      <c r="AH8" s="4">
        <f t="shared" si="16"/>
        <v>0</v>
      </c>
      <c r="AI8" s="4">
        <f t="shared" si="16"/>
        <v>0</v>
      </c>
      <c r="AJ8" s="31">
        <f t="shared" si="16"/>
        <v>0</v>
      </c>
      <c r="AL8" s="101"/>
      <c r="AM8" s="101"/>
      <c r="AN8" s="101"/>
      <c r="AO8" s="182">
        <f t="shared" ref="AO8" si="17">SUM(AO5:AO7)</f>
        <v>0</v>
      </c>
      <c r="AP8" s="4">
        <f t="shared" si="14"/>
        <v>0</v>
      </c>
      <c r="AQ8" s="4">
        <f t="shared" si="14"/>
        <v>0</v>
      </c>
      <c r="AR8" s="4">
        <f t="shared" si="14"/>
        <v>0</v>
      </c>
      <c r="AS8" s="4">
        <f t="shared" si="14"/>
        <v>0</v>
      </c>
      <c r="AT8" s="4">
        <f t="shared" si="14"/>
        <v>0</v>
      </c>
      <c r="AU8" s="4">
        <f t="shared" si="14"/>
        <v>0</v>
      </c>
      <c r="AV8" s="4">
        <f t="shared" si="14"/>
        <v>0</v>
      </c>
      <c r="AW8" s="4">
        <f t="shared" si="14"/>
        <v>0</v>
      </c>
      <c r="AX8" s="4">
        <f t="shared" si="14"/>
        <v>0</v>
      </c>
      <c r="AY8" s="4">
        <f t="shared" si="14"/>
        <v>0</v>
      </c>
      <c r="AZ8" s="4">
        <f t="shared" si="14"/>
        <v>0</v>
      </c>
      <c r="BA8" s="4">
        <f t="shared" si="14"/>
        <v>0</v>
      </c>
      <c r="BB8" s="31">
        <f t="shared" si="14"/>
        <v>0</v>
      </c>
      <c r="BD8" s="101"/>
      <c r="BE8" s="101"/>
      <c r="BF8" s="101"/>
      <c r="BG8" s="182">
        <f t="shared" ref="BG8" si="18">SUM(BG5:BG7)</f>
        <v>0</v>
      </c>
      <c r="BH8" s="4">
        <f t="shared" si="14"/>
        <v>0</v>
      </c>
      <c r="BI8" s="4">
        <f t="shared" si="14"/>
        <v>0</v>
      </c>
      <c r="BJ8" s="4">
        <f t="shared" si="14"/>
        <v>0</v>
      </c>
      <c r="BK8" s="4">
        <f t="shared" si="14"/>
        <v>0</v>
      </c>
      <c r="BL8" s="4">
        <f t="shared" si="14"/>
        <v>0</v>
      </c>
      <c r="BM8" s="4">
        <f t="shared" si="14"/>
        <v>0</v>
      </c>
      <c r="BN8" s="4">
        <f t="shared" si="14"/>
        <v>0</v>
      </c>
      <c r="BO8" s="4">
        <f t="shared" si="14"/>
        <v>0</v>
      </c>
      <c r="BP8" s="4">
        <f t="shared" si="14"/>
        <v>0</v>
      </c>
      <c r="BQ8" s="4">
        <f t="shared" si="14"/>
        <v>0</v>
      </c>
      <c r="BR8" s="4">
        <f t="shared" si="14"/>
        <v>0</v>
      </c>
      <c r="BS8" s="4">
        <f t="shared" si="14"/>
        <v>0</v>
      </c>
      <c r="BT8" s="31">
        <f t="shared" si="14"/>
        <v>0</v>
      </c>
      <c r="BV8" s="32">
        <f t="shared" ref="BV8:BY8" si="19">SUM(BV5:BV7)</f>
        <v>0</v>
      </c>
      <c r="BW8" s="4">
        <f t="shared" si="19"/>
        <v>0</v>
      </c>
      <c r="BX8" s="4">
        <f t="shared" si="19"/>
        <v>0</v>
      </c>
      <c r="BY8" s="4">
        <f t="shared" si="19"/>
        <v>0</v>
      </c>
      <c r="BZ8" s="31">
        <f t="shared" si="0"/>
        <v>0</v>
      </c>
      <c r="CA8" s="37"/>
      <c r="CC8" s="20" t="s">
        <v>30</v>
      </c>
      <c r="CD8" s="208"/>
      <c r="CE8" s="209"/>
      <c r="CF8" s="209"/>
      <c r="CG8" s="210"/>
      <c r="CH8" s="31">
        <f t="shared" ref="CH8" si="20">SUM(CH5:CH7)</f>
        <v>0</v>
      </c>
      <c r="CJ8" s="32">
        <f t="shared" ref="CJ8:CN8" si="21">SUM(CJ5:CJ7)</f>
        <v>0</v>
      </c>
      <c r="CK8" s="4">
        <f t="shared" si="21"/>
        <v>0</v>
      </c>
      <c r="CL8" s="4">
        <f t="shared" si="21"/>
        <v>0</v>
      </c>
      <c r="CM8" s="4">
        <f t="shared" si="21"/>
        <v>0</v>
      </c>
      <c r="CN8" s="31">
        <f t="shared" si="21"/>
        <v>0</v>
      </c>
    </row>
    <row r="9" spans="1:92" ht="15.75" x14ac:dyDescent="0.25">
      <c r="A9" s="19" t="s">
        <v>31</v>
      </c>
      <c r="B9" s="97"/>
      <c r="C9" s="97"/>
      <c r="D9" s="97"/>
      <c r="E9" s="214" t="s">
        <v>137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6"/>
      <c r="CA9" s="36"/>
      <c r="CC9" s="19" t="s">
        <v>31</v>
      </c>
      <c r="CD9" s="208"/>
      <c r="CE9" s="209"/>
      <c r="CF9" s="209"/>
      <c r="CG9" s="210"/>
      <c r="CH9" s="46">
        <f t="shared" ref="CH9:CH29" si="22">SUM(CD9:CG9)</f>
        <v>0</v>
      </c>
      <c r="CJ9" s="45"/>
      <c r="CK9" s="5"/>
      <c r="CL9" s="5"/>
      <c r="CM9" s="5"/>
      <c r="CN9" s="46">
        <f t="shared" ref="CN9:CN29" si="23">SUM(CJ9:CM9)</f>
        <v>0</v>
      </c>
    </row>
    <row r="10" spans="1:92" x14ac:dyDescent="0.25">
      <c r="A10" s="19" t="s">
        <v>32</v>
      </c>
      <c r="B10" s="97"/>
      <c r="C10" s="97"/>
      <c r="D10" s="97"/>
      <c r="E10" s="182"/>
      <c r="F10" s="3">
        <v>0</v>
      </c>
      <c r="G10" s="3">
        <v>0</v>
      </c>
      <c r="H10" s="3">
        <v>0</v>
      </c>
      <c r="I10" s="3"/>
      <c r="J10" s="3"/>
      <c r="K10" s="3"/>
      <c r="L10" s="3"/>
      <c r="M10" s="3"/>
      <c r="N10" s="3"/>
      <c r="O10" s="3"/>
      <c r="P10" s="3"/>
      <c r="Q10" s="3"/>
      <c r="R10" s="31">
        <f t="shared" ref="R10:R29" si="24">SUM(E10:Q10)</f>
        <v>0</v>
      </c>
      <c r="W10" s="182"/>
      <c r="X10" s="3">
        <v>0</v>
      </c>
      <c r="Y10" s="3">
        <v>0</v>
      </c>
      <c r="Z10" s="3">
        <v>0</v>
      </c>
      <c r="AA10" s="3"/>
      <c r="AB10" s="3"/>
      <c r="AC10" s="3"/>
      <c r="AD10" s="3"/>
      <c r="AE10" s="3"/>
      <c r="AF10" s="3"/>
      <c r="AG10" s="3"/>
      <c r="AH10" s="3"/>
      <c r="AI10" s="3"/>
      <c r="AJ10" s="31">
        <f t="shared" ref="AJ10:AJ29" si="25">SUM(W10:AI10)</f>
        <v>0</v>
      </c>
      <c r="AL10" s="101"/>
      <c r="AM10" s="101"/>
      <c r="AN10" s="101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6"/>
      <c r="BB10" s="31">
        <f t="shared" ref="BB10:BB29" si="26">SUM(AO10:BA10)</f>
        <v>0</v>
      </c>
      <c r="BD10" s="101"/>
      <c r="BE10" s="101"/>
      <c r="BF10" s="101"/>
      <c r="BG10" s="182"/>
      <c r="BH10" s="3">
        <v>0</v>
      </c>
      <c r="BI10" s="3">
        <v>0</v>
      </c>
      <c r="BJ10" s="3">
        <v>0</v>
      </c>
      <c r="BK10" s="3"/>
      <c r="BL10" s="3"/>
      <c r="BM10" s="3"/>
      <c r="BN10" s="3"/>
      <c r="BO10" s="3"/>
      <c r="BP10" s="3"/>
      <c r="BQ10" s="3"/>
      <c r="BR10" s="3"/>
      <c r="BS10" s="3"/>
      <c r="BT10" s="31">
        <f t="shared" ref="BT10:BT29" si="27">SUM(BG10:BS10)</f>
        <v>0</v>
      </c>
      <c r="BV10" s="30"/>
      <c r="BW10" s="3"/>
      <c r="BX10" s="3"/>
      <c r="BY10" s="3"/>
      <c r="BZ10" s="31">
        <f t="shared" si="0"/>
        <v>0</v>
      </c>
      <c r="CA10" s="36"/>
      <c r="CC10" s="19" t="s">
        <v>32</v>
      </c>
      <c r="CD10" s="208"/>
      <c r="CE10" s="209"/>
      <c r="CF10" s="209"/>
      <c r="CG10" s="210"/>
      <c r="CH10" s="46">
        <f t="shared" si="22"/>
        <v>0</v>
      </c>
      <c r="CJ10" s="45"/>
      <c r="CK10" s="5"/>
      <c r="CL10" s="5"/>
      <c r="CM10" s="5"/>
      <c r="CN10" s="46">
        <f t="shared" si="23"/>
        <v>0</v>
      </c>
    </row>
    <row r="11" spans="1:92" ht="15.75" x14ac:dyDescent="0.25">
      <c r="A11" s="19" t="s">
        <v>33</v>
      </c>
      <c r="B11" s="97"/>
      <c r="C11" s="97"/>
      <c r="D11" s="97"/>
      <c r="E11" s="182"/>
      <c r="F11" s="3">
        <v>0</v>
      </c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/>
      <c r="R11" s="31">
        <f t="shared" si="24"/>
        <v>0</v>
      </c>
      <c r="W11" s="182"/>
      <c r="X11" s="3">
        <v>0</v>
      </c>
      <c r="Y11" s="3">
        <v>0</v>
      </c>
      <c r="Z11" s="3">
        <v>0</v>
      </c>
      <c r="AA11" s="3"/>
      <c r="AB11" s="3"/>
      <c r="AC11" s="3"/>
      <c r="AD11" s="3"/>
      <c r="AE11" s="3"/>
      <c r="AF11" s="3"/>
      <c r="AG11" s="3"/>
      <c r="AH11" s="3"/>
      <c r="AI11" s="3"/>
      <c r="AJ11" s="31">
        <f t="shared" si="25"/>
        <v>0</v>
      </c>
      <c r="AL11" s="101"/>
      <c r="AM11" s="101"/>
      <c r="AN11" s="101"/>
      <c r="AO11" s="184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6"/>
      <c r="BB11" s="31">
        <f t="shared" si="26"/>
        <v>0</v>
      </c>
      <c r="BD11" s="101"/>
      <c r="BE11" s="101"/>
      <c r="BF11" s="101"/>
      <c r="BG11" s="217" t="s">
        <v>138</v>
      </c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9"/>
      <c r="BV11" s="30"/>
      <c r="BW11" s="3"/>
      <c r="BX11" s="3"/>
      <c r="BY11" s="3"/>
      <c r="BZ11" s="31">
        <f t="shared" si="0"/>
        <v>0</v>
      </c>
      <c r="CA11" s="36"/>
      <c r="CC11" s="19" t="s">
        <v>33</v>
      </c>
      <c r="CD11" s="208"/>
      <c r="CE11" s="209"/>
      <c r="CF11" s="209"/>
      <c r="CG11" s="210"/>
      <c r="CH11" s="46">
        <f t="shared" si="22"/>
        <v>0</v>
      </c>
      <c r="CJ11" s="45"/>
      <c r="CK11" s="5"/>
      <c r="CL11" s="5"/>
      <c r="CM11" s="5"/>
      <c r="CN11" s="46">
        <f t="shared" si="23"/>
        <v>0</v>
      </c>
    </row>
    <row r="12" spans="1:92" x14ac:dyDescent="0.25">
      <c r="A12" s="19" t="s">
        <v>34</v>
      </c>
      <c r="B12" s="97"/>
      <c r="C12" s="97"/>
      <c r="D12" s="97"/>
      <c r="E12" s="182"/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/>
      <c r="R12" s="31">
        <f t="shared" si="24"/>
        <v>0</v>
      </c>
      <c r="W12" s="182"/>
      <c r="X12" s="3">
        <v>0</v>
      </c>
      <c r="Y12" s="3">
        <v>0</v>
      </c>
      <c r="Z12" s="3">
        <v>0</v>
      </c>
      <c r="AA12" s="3"/>
      <c r="AB12" s="3"/>
      <c r="AC12" s="3"/>
      <c r="AD12" s="3"/>
      <c r="AE12" s="3"/>
      <c r="AF12" s="3"/>
      <c r="AG12" s="3"/>
      <c r="AH12" s="3"/>
      <c r="AI12" s="3"/>
      <c r="AJ12" s="31">
        <f t="shared" si="25"/>
        <v>0</v>
      </c>
      <c r="AL12" s="101"/>
      <c r="AM12" s="101"/>
      <c r="AN12" s="101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6"/>
      <c r="BB12" s="31">
        <f t="shared" si="26"/>
        <v>0</v>
      </c>
      <c r="BD12" s="101"/>
      <c r="BE12" s="101"/>
      <c r="BF12" s="101"/>
      <c r="BG12" s="182"/>
      <c r="BH12" s="3">
        <v>0</v>
      </c>
      <c r="BI12" s="3">
        <v>0</v>
      </c>
      <c r="BJ12" s="3">
        <v>0</v>
      </c>
      <c r="BK12" s="3"/>
      <c r="BL12" s="3"/>
      <c r="BM12" s="3"/>
      <c r="BN12" s="3"/>
      <c r="BO12" s="3"/>
      <c r="BP12" s="3"/>
      <c r="BQ12" s="3"/>
      <c r="BR12" s="3"/>
      <c r="BS12" s="3"/>
      <c r="BT12" s="31">
        <f t="shared" si="27"/>
        <v>0</v>
      </c>
      <c r="BV12" s="30"/>
      <c r="BW12" s="3"/>
      <c r="BX12" s="3"/>
      <c r="BY12" s="3"/>
      <c r="BZ12" s="31">
        <f t="shared" si="0"/>
        <v>0</v>
      </c>
      <c r="CA12" s="36"/>
      <c r="CC12" s="19" t="s">
        <v>34</v>
      </c>
      <c r="CD12" s="208"/>
      <c r="CE12" s="209"/>
      <c r="CF12" s="209"/>
      <c r="CG12" s="210"/>
      <c r="CH12" s="46">
        <f t="shared" si="22"/>
        <v>0</v>
      </c>
      <c r="CJ12" s="45"/>
      <c r="CK12" s="5"/>
      <c r="CL12" s="5"/>
      <c r="CM12" s="5"/>
      <c r="CN12" s="46">
        <f t="shared" si="23"/>
        <v>0</v>
      </c>
    </row>
    <row r="13" spans="1:92" x14ac:dyDescent="0.25">
      <c r="A13" s="19" t="s">
        <v>35</v>
      </c>
      <c r="B13" s="97"/>
      <c r="C13" s="97"/>
      <c r="D13" s="97"/>
      <c r="E13" s="182" t="s">
        <v>139</v>
      </c>
      <c r="F13" s="187">
        <v>0</v>
      </c>
      <c r="G13" s="187">
        <v>0</v>
      </c>
      <c r="H13" s="187">
        <v>0</v>
      </c>
      <c r="I13" s="187" t="s">
        <v>139</v>
      </c>
      <c r="J13" s="187"/>
      <c r="K13" s="187"/>
      <c r="L13" s="187"/>
      <c r="M13" s="187" t="s">
        <v>139</v>
      </c>
      <c r="N13" s="187"/>
      <c r="O13" s="187"/>
      <c r="P13" s="187"/>
      <c r="Q13" s="187" t="s">
        <v>140</v>
      </c>
      <c r="R13" s="31">
        <f t="shared" si="24"/>
        <v>0</v>
      </c>
      <c r="W13" s="182" t="s">
        <v>139</v>
      </c>
      <c r="X13" s="187">
        <v>0</v>
      </c>
      <c r="Y13" s="187">
        <v>0</v>
      </c>
      <c r="Z13" s="187">
        <v>0</v>
      </c>
      <c r="AA13" s="187" t="s">
        <v>139</v>
      </c>
      <c r="AB13" s="187"/>
      <c r="AC13" s="187"/>
      <c r="AD13" s="187"/>
      <c r="AE13" s="187" t="s">
        <v>139</v>
      </c>
      <c r="AF13" s="187"/>
      <c r="AG13" s="187"/>
      <c r="AH13" s="187"/>
      <c r="AI13" s="187" t="s">
        <v>140</v>
      </c>
      <c r="AJ13" s="31">
        <f t="shared" si="25"/>
        <v>0</v>
      </c>
      <c r="AL13" s="101"/>
      <c r="AM13" s="101"/>
      <c r="AN13" s="101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6"/>
      <c r="BB13" s="31">
        <f t="shared" si="26"/>
        <v>0</v>
      </c>
      <c r="BD13" s="101"/>
      <c r="BE13" s="101"/>
      <c r="BF13" s="101"/>
      <c r="BG13" s="182"/>
      <c r="BH13" s="3">
        <v>0</v>
      </c>
      <c r="BI13" s="3">
        <v>0</v>
      </c>
      <c r="BJ13" s="3">
        <v>0</v>
      </c>
      <c r="BK13" s="3"/>
      <c r="BL13" s="3"/>
      <c r="BM13" s="3"/>
      <c r="BN13" s="3"/>
      <c r="BO13" s="3"/>
      <c r="BP13" s="3"/>
      <c r="BQ13" s="3"/>
      <c r="BR13" s="3"/>
      <c r="BS13" s="3"/>
      <c r="BT13" s="31">
        <f t="shared" si="27"/>
        <v>0</v>
      </c>
      <c r="BV13" s="30"/>
      <c r="BW13" s="3"/>
      <c r="BX13" s="3"/>
      <c r="BY13" s="3"/>
      <c r="BZ13" s="31">
        <f t="shared" si="0"/>
        <v>0</v>
      </c>
      <c r="CA13" s="36"/>
      <c r="CC13" s="19" t="s">
        <v>35</v>
      </c>
      <c r="CD13" s="208"/>
      <c r="CE13" s="209"/>
      <c r="CF13" s="209"/>
      <c r="CG13" s="210"/>
      <c r="CH13" s="46">
        <f t="shared" si="22"/>
        <v>0</v>
      </c>
      <c r="CJ13" s="45"/>
      <c r="CK13" s="5"/>
      <c r="CL13" s="5"/>
      <c r="CM13" s="5"/>
      <c r="CN13" s="46">
        <f t="shared" si="23"/>
        <v>0</v>
      </c>
    </row>
    <row r="14" spans="1:92" x14ac:dyDescent="0.25">
      <c r="A14" s="19" t="s">
        <v>36</v>
      </c>
      <c r="B14" s="97"/>
      <c r="C14" s="97"/>
      <c r="D14" s="97"/>
      <c r="E14" s="182"/>
      <c r="F14" s="3">
        <v>0</v>
      </c>
      <c r="G14" s="3">
        <v>0</v>
      </c>
      <c r="H14" s="3">
        <v>0</v>
      </c>
      <c r="I14" s="3"/>
      <c r="J14" s="3"/>
      <c r="K14" s="3"/>
      <c r="L14" s="3"/>
      <c r="M14" s="3"/>
      <c r="N14" s="3"/>
      <c r="O14" s="3"/>
      <c r="P14" s="3"/>
      <c r="Q14" s="3"/>
      <c r="R14" s="31">
        <f t="shared" si="24"/>
        <v>0</v>
      </c>
      <c r="W14" s="182"/>
      <c r="X14" s="3">
        <v>0</v>
      </c>
      <c r="Y14" s="3">
        <v>0</v>
      </c>
      <c r="Z14" s="3"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1">
        <f t="shared" si="25"/>
        <v>0</v>
      </c>
      <c r="AL14" s="101"/>
      <c r="AM14" s="101"/>
      <c r="AN14" s="101"/>
      <c r="AO14" s="184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6"/>
      <c r="BB14" s="31">
        <f t="shared" si="26"/>
        <v>0</v>
      </c>
      <c r="BD14" s="101"/>
      <c r="BE14" s="101"/>
      <c r="BF14" s="101"/>
      <c r="BG14" s="182"/>
      <c r="BH14" s="3">
        <v>0</v>
      </c>
      <c r="BI14" s="3">
        <v>0</v>
      </c>
      <c r="BJ14" s="3">
        <v>0</v>
      </c>
      <c r="BK14" s="3"/>
      <c r="BL14" s="3"/>
      <c r="BM14" s="3"/>
      <c r="BN14" s="3"/>
      <c r="BO14" s="3"/>
      <c r="BP14" s="3"/>
      <c r="BQ14" s="3"/>
      <c r="BR14" s="3"/>
      <c r="BS14" s="3"/>
      <c r="BT14" s="31">
        <f t="shared" si="27"/>
        <v>0</v>
      </c>
      <c r="BV14" s="30"/>
      <c r="BW14" s="3"/>
      <c r="BX14" s="3"/>
      <c r="BY14" s="3"/>
      <c r="BZ14" s="31">
        <f t="shared" si="0"/>
        <v>0</v>
      </c>
      <c r="CA14" s="36"/>
      <c r="CC14" s="19" t="s">
        <v>36</v>
      </c>
      <c r="CD14" s="208"/>
      <c r="CE14" s="209"/>
      <c r="CF14" s="209"/>
      <c r="CG14" s="210"/>
      <c r="CH14" s="46">
        <f t="shared" si="22"/>
        <v>0</v>
      </c>
      <c r="CJ14" s="45"/>
      <c r="CK14" s="5"/>
      <c r="CL14" s="5"/>
      <c r="CM14" s="5"/>
      <c r="CN14" s="46">
        <f t="shared" si="23"/>
        <v>0</v>
      </c>
    </row>
    <row r="15" spans="1:92" x14ac:dyDescent="0.25">
      <c r="A15" s="19" t="s">
        <v>37</v>
      </c>
      <c r="B15" s="97"/>
      <c r="C15" s="97"/>
      <c r="D15" s="97"/>
      <c r="E15" s="182"/>
      <c r="F15" s="3">
        <v>0</v>
      </c>
      <c r="G15" s="3">
        <v>0</v>
      </c>
      <c r="H15" s="3">
        <v>0</v>
      </c>
      <c r="I15" s="3"/>
      <c r="J15" s="3"/>
      <c r="K15" s="3"/>
      <c r="L15" s="3"/>
      <c r="M15" s="3"/>
      <c r="N15" s="3"/>
      <c r="O15" s="3"/>
      <c r="P15" s="3"/>
      <c r="Q15" s="3"/>
      <c r="R15" s="31">
        <f t="shared" si="24"/>
        <v>0</v>
      </c>
      <c r="W15" s="182"/>
      <c r="X15" s="3">
        <v>0</v>
      </c>
      <c r="Y15" s="3">
        <v>0</v>
      </c>
      <c r="Z15" s="3"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1">
        <f t="shared" si="25"/>
        <v>0</v>
      </c>
      <c r="AL15" s="101"/>
      <c r="AM15" s="101"/>
      <c r="AN15" s="101"/>
      <c r="AO15" s="184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6"/>
      <c r="BB15" s="31">
        <f t="shared" si="26"/>
        <v>0</v>
      </c>
      <c r="BD15" s="101"/>
      <c r="BE15" s="101"/>
      <c r="BF15" s="101"/>
      <c r="BG15" s="182"/>
      <c r="BH15" s="3">
        <v>0</v>
      </c>
      <c r="BI15" s="3">
        <v>0</v>
      </c>
      <c r="BJ15" s="3">
        <v>0</v>
      </c>
      <c r="BK15" s="3"/>
      <c r="BL15" s="3"/>
      <c r="BM15" s="3"/>
      <c r="BN15" s="3"/>
      <c r="BO15" s="3"/>
      <c r="BP15" s="3"/>
      <c r="BQ15" s="3"/>
      <c r="BR15" s="3"/>
      <c r="BS15" s="3"/>
      <c r="BT15" s="31">
        <f t="shared" si="27"/>
        <v>0</v>
      </c>
      <c r="BV15" s="30"/>
      <c r="BW15" s="3"/>
      <c r="BX15" s="3"/>
      <c r="BY15" s="3"/>
      <c r="BZ15" s="31">
        <f t="shared" si="0"/>
        <v>0</v>
      </c>
      <c r="CA15" s="36"/>
      <c r="CC15" s="19" t="s">
        <v>37</v>
      </c>
      <c r="CD15" s="208"/>
      <c r="CE15" s="209"/>
      <c r="CF15" s="209"/>
      <c r="CG15" s="210"/>
      <c r="CH15" s="46">
        <f t="shared" si="22"/>
        <v>0</v>
      </c>
      <c r="CJ15" s="45"/>
      <c r="CK15" s="5"/>
      <c r="CL15" s="5"/>
      <c r="CM15" s="5"/>
      <c r="CN15" s="46">
        <f t="shared" si="23"/>
        <v>0</v>
      </c>
    </row>
    <row r="16" spans="1:92" x14ac:dyDescent="0.25">
      <c r="A16" s="19" t="s">
        <v>38</v>
      </c>
      <c r="B16" s="97"/>
      <c r="C16" s="97"/>
      <c r="D16" s="97"/>
      <c r="E16" s="220" t="s">
        <v>141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2"/>
      <c r="R16" s="31">
        <f t="shared" si="24"/>
        <v>0</v>
      </c>
      <c r="W16" s="220" t="s">
        <v>141</v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2"/>
      <c r="AJ16" s="31">
        <f t="shared" si="25"/>
        <v>0</v>
      </c>
      <c r="AL16" s="101"/>
      <c r="AM16" s="101"/>
      <c r="AN16" s="101"/>
      <c r="AO16" s="184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6"/>
      <c r="BB16" s="31">
        <f t="shared" si="26"/>
        <v>0</v>
      </c>
      <c r="BD16" s="101"/>
      <c r="BE16" s="101"/>
      <c r="BF16" s="101"/>
      <c r="BG16" s="182"/>
      <c r="BH16" s="3">
        <v>0</v>
      </c>
      <c r="BI16" s="3">
        <v>0</v>
      </c>
      <c r="BJ16" s="3">
        <v>0</v>
      </c>
      <c r="BK16" s="3"/>
      <c r="BL16" s="3"/>
      <c r="BM16" s="3"/>
      <c r="BN16" s="3"/>
      <c r="BO16" s="3"/>
      <c r="BP16" s="3"/>
      <c r="BQ16" s="3"/>
      <c r="BR16" s="3"/>
      <c r="BS16" s="3"/>
      <c r="BT16" s="31">
        <f t="shared" si="27"/>
        <v>0</v>
      </c>
      <c r="BV16" s="30"/>
      <c r="BW16" s="3"/>
      <c r="BX16" s="3"/>
      <c r="BY16" s="3"/>
      <c r="BZ16" s="31">
        <f t="shared" si="0"/>
        <v>0</v>
      </c>
      <c r="CA16" s="36"/>
      <c r="CC16" s="19" t="s">
        <v>38</v>
      </c>
      <c r="CD16" s="208"/>
      <c r="CE16" s="209"/>
      <c r="CF16" s="209"/>
      <c r="CG16" s="210"/>
      <c r="CH16" s="46">
        <f t="shared" si="22"/>
        <v>0</v>
      </c>
      <c r="CJ16" s="45"/>
      <c r="CK16" s="5"/>
      <c r="CL16" s="5"/>
      <c r="CM16" s="5"/>
      <c r="CN16" s="46">
        <f t="shared" si="23"/>
        <v>0</v>
      </c>
    </row>
    <row r="17" spans="1:92" x14ac:dyDescent="0.25">
      <c r="A17" s="19" t="s">
        <v>39</v>
      </c>
      <c r="B17" s="97"/>
      <c r="C17" s="97"/>
      <c r="D17" s="97"/>
      <c r="E17" s="182"/>
      <c r="F17" s="3">
        <v>0</v>
      </c>
      <c r="G17" s="3">
        <v>0</v>
      </c>
      <c r="H17" s="3">
        <v>0</v>
      </c>
      <c r="I17" s="3"/>
      <c r="J17" s="3"/>
      <c r="K17" s="3"/>
      <c r="L17" s="3"/>
      <c r="M17" s="3"/>
      <c r="N17" s="3"/>
      <c r="O17" s="3"/>
      <c r="P17" s="3"/>
      <c r="Q17" s="3"/>
      <c r="R17" s="31">
        <f t="shared" si="24"/>
        <v>0</v>
      </c>
      <c r="W17" s="182"/>
      <c r="X17" s="3">
        <v>0</v>
      </c>
      <c r="Y17" s="3">
        <v>0</v>
      </c>
      <c r="Z17" s="3"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1">
        <f t="shared" si="25"/>
        <v>0</v>
      </c>
      <c r="AL17" s="101"/>
      <c r="AM17" s="101"/>
      <c r="AN17" s="101"/>
      <c r="AO17" s="223" t="s">
        <v>142</v>
      </c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5"/>
      <c r="BB17" s="31">
        <f>SUM(AO17:BA17)</f>
        <v>0</v>
      </c>
      <c r="BD17" s="101"/>
      <c r="BE17" s="101"/>
      <c r="BF17" s="101"/>
      <c r="BG17" s="182"/>
      <c r="BH17" s="3">
        <v>0</v>
      </c>
      <c r="BI17" s="3">
        <v>0</v>
      </c>
      <c r="BJ17" s="3">
        <v>0</v>
      </c>
      <c r="BK17" s="3"/>
      <c r="BL17" s="3"/>
      <c r="BM17" s="3"/>
      <c r="BN17" s="3"/>
      <c r="BO17" s="3"/>
      <c r="BP17" s="3"/>
      <c r="BQ17" s="3"/>
      <c r="BR17" s="3"/>
      <c r="BS17" s="3"/>
      <c r="BT17" s="31">
        <f t="shared" si="27"/>
        <v>0</v>
      </c>
      <c r="BV17" s="30"/>
      <c r="BW17" s="3"/>
      <c r="BX17" s="3"/>
      <c r="BY17" s="3"/>
      <c r="BZ17" s="31">
        <f t="shared" si="0"/>
        <v>0</v>
      </c>
      <c r="CA17" s="36"/>
      <c r="CC17" s="19" t="s">
        <v>39</v>
      </c>
      <c r="CD17" s="208"/>
      <c r="CE17" s="209"/>
      <c r="CF17" s="209"/>
      <c r="CG17" s="210"/>
      <c r="CH17" s="46">
        <f t="shared" si="22"/>
        <v>0</v>
      </c>
      <c r="CJ17" s="45"/>
      <c r="CK17" s="5"/>
      <c r="CL17" s="5"/>
      <c r="CM17" s="5"/>
      <c r="CN17" s="46">
        <f t="shared" si="23"/>
        <v>0</v>
      </c>
    </row>
    <row r="18" spans="1:92" x14ac:dyDescent="0.25">
      <c r="A18" s="19" t="s">
        <v>40</v>
      </c>
      <c r="B18" s="97"/>
      <c r="C18" s="97"/>
      <c r="D18" s="97"/>
      <c r="E18" s="182"/>
      <c r="F18" s="3">
        <v>0</v>
      </c>
      <c r="G18" s="3">
        <v>0</v>
      </c>
      <c r="H18" s="3">
        <v>0</v>
      </c>
      <c r="I18" s="3"/>
      <c r="J18" s="3"/>
      <c r="K18" s="3"/>
      <c r="L18" s="3"/>
      <c r="M18" s="3"/>
      <c r="N18" s="3"/>
      <c r="O18" s="3"/>
      <c r="P18" s="3"/>
      <c r="Q18" s="3"/>
      <c r="R18" s="31">
        <f t="shared" si="24"/>
        <v>0</v>
      </c>
      <c r="W18" s="182"/>
      <c r="X18" s="3">
        <v>0</v>
      </c>
      <c r="Y18" s="3">
        <v>0</v>
      </c>
      <c r="Z18" s="3"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1">
        <f t="shared" si="25"/>
        <v>0</v>
      </c>
      <c r="AL18" s="101"/>
      <c r="AM18" s="101"/>
      <c r="AN18" s="101"/>
      <c r="AO18" s="223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5"/>
      <c r="BB18" s="31">
        <f>SUM(AO18:BA18)</f>
        <v>0</v>
      </c>
      <c r="BD18" s="101"/>
      <c r="BE18" s="101"/>
      <c r="BF18" s="101"/>
      <c r="BG18" s="182"/>
      <c r="BH18" s="3">
        <v>0</v>
      </c>
      <c r="BI18" s="3">
        <v>0</v>
      </c>
      <c r="BJ18" s="3">
        <v>0</v>
      </c>
      <c r="BK18" s="3"/>
      <c r="BL18" s="3"/>
      <c r="BM18" s="3"/>
      <c r="BN18" s="3"/>
      <c r="BO18" s="3"/>
      <c r="BP18" s="3"/>
      <c r="BQ18" s="3"/>
      <c r="BR18" s="3"/>
      <c r="BS18" s="3"/>
      <c r="BT18" s="31">
        <f t="shared" si="27"/>
        <v>0</v>
      </c>
      <c r="BV18" s="30"/>
      <c r="BW18" s="3"/>
      <c r="BX18" s="3"/>
      <c r="BY18" s="3"/>
      <c r="BZ18" s="31">
        <f t="shared" si="0"/>
        <v>0</v>
      </c>
      <c r="CA18" s="36"/>
      <c r="CC18" s="19" t="s">
        <v>40</v>
      </c>
      <c r="CD18" s="208"/>
      <c r="CE18" s="209"/>
      <c r="CF18" s="209"/>
      <c r="CG18" s="210"/>
      <c r="CH18" s="46">
        <f t="shared" si="22"/>
        <v>0</v>
      </c>
      <c r="CJ18" s="45"/>
      <c r="CK18" s="5"/>
      <c r="CL18" s="5"/>
      <c r="CM18" s="5"/>
      <c r="CN18" s="46">
        <f t="shared" si="23"/>
        <v>0</v>
      </c>
    </row>
    <row r="19" spans="1:92" x14ac:dyDescent="0.25">
      <c r="A19" s="19" t="s">
        <v>41</v>
      </c>
      <c r="B19" s="97"/>
      <c r="C19" s="97"/>
      <c r="D19" s="97"/>
      <c r="E19" s="182"/>
      <c r="F19" s="3">
        <v>0</v>
      </c>
      <c r="G19" s="3">
        <v>0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1">
        <f t="shared" si="24"/>
        <v>0</v>
      </c>
      <c r="W19" s="182"/>
      <c r="X19" s="3">
        <v>0</v>
      </c>
      <c r="Y19" s="3">
        <v>0</v>
      </c>
      <c r="Z19" s="3">
        <v>0</v>
      </c>
      <c r="AA19" s="3"/>
      <c r="AB19" s="3"/>
      <c r="AC19" s="3"/>
      <c r="AD19" s="3"/>
      <c r="AE19" s="3"/>
      <c r="AF19" s="3"/>
      <c r="AG19" s="3"/>
      <c r="AH19" s="3"/>
      <c r="AI19" s="3"/>
      <c r="AJ19" s="31">
        <f t="shared" si="25"/>
        <v>0</v>
      </c>
      <c r="AL19" s="101"/>
      <c r="AM19" s="101"/>
      <c r="AN19" s="101"/>
      <c r="AO19" s="223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5"/>
      <c r="BB19" s="31">
        <f t="shared" si="26"/>
        <v>0</v>
      </c>
      <c r="BD19" s="101"/>
      <c r="BE19" s="101"/>
      <c r="BF19" s="101"/>
      <c r="BG19" s="182"/>
      <c r="BH19" s="3">
        <v>0</v>
      </c>
      <c r="BI19" s="3">
        <v>0</v>
      </c>
      <c r="BJ19" s="3">
        <v>0</v>
      </c>
      <c r="BK19" s="3"/>
      <c r="BL19" s="3"/>
      <c r="BM19" s="3"/>
      <c r="BN19" s="3"/>
      <c r="BO19" s="3"/>
      <c r="BP19" s="3"/>
      <c r="BQ19" s="3"/>
      <c r="BR19" s="3"/>
      <c r="BS19" s="3"/>
      <c r="BT19" s="31">
        <f t="shared" si="27"/>
        <v>0</v>
      </c>
      <c r="BV19" s="30"/>
      <c r="BW19" s="3"/>
      <c r="BX19" s="3"/>
      <c r="BY19" s="3"/>
      <c r="BZ19" s="31">
        <f t="shared" si="0"/>
        <v>0</v>
      </c>
      <c r="CA19" s="36"/>
      <c r="CC19" s="19" t="s">
        <v>41</v>
      </c>
      <c r="CD19" s="208"/>
      <c r="CE19" s="209"/>
      <c r="CF19" s="209"/>
      <c r="CG19" s="210"/>
      <c r="CH19" s="46">
        <f t="shared" si="22"/>
        <v>0</v>
      </c>
      <c r="CJ19" s="45"/>
      <c r="CK19" s="5"/>
      <c r="CL19" s="5"/>
      <c r="CM19" s="5"/>
      <c r="CN19" s="46">
        <f t="shared" si="23"/>
        <v>0</v>
      </c>
    </row>
    <row r="20" spans="1:92" x14ac:dyDescent="0.25">
      <c r="A20" s="19" t="s">
        <v>42</v>
      </c>
      <c r="B20" s="97"/>
      <c r="C20" s="97"/>
      <c r="D20" s="97"/>
      <c r="E20" s="182"/>
      <c r="F20" s="3">
        <v>0</v>
      </c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/>
      <c r="R20" s="31">
        <f t="shared" si="24"/>
        <v>0</v>
      </c>
      <c r="W20" s="182"/>
      <c r="X20" s="3">
        <v>0</v>
      </c>
      <c r="Y20" s="3">
        <v>0</v>
      </c>
      <c r="Z20" s="3">
        <v>0</v>
      </c>
      <c r="AA20" s="3"/>
      <c r="AB20" s="3"/>
      <c r="AC20" s="3"/>
      <c r="AD20" s="3"/>
      <c r="AE20" s="3"/>
      <c r="AF20" s="3"/>
      <c r="AG20" s="3"/>
      <c r="AH20" s="3"/>
      <c r="AI20" s="3"/>
      <c r="AJ20" s="31">
        <f t="shared" si="25"/>
        <v>0</v>
      </c>
      <c r="AL20" s="101"/>
      <c r="AM20" s="101"/>
      <c r="AN20" s="101"/>
      <c r="AO20" s="184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31">
        <f t="shared" si="26"/>
        <v>0</v>
      </c>
      <c r="BD20" s="101"/>
      <c r="BE20" s="101"/>
      <c r="BF20" s="101"/>
      <c r="BG20" s="182"/>
      <c r="BH20" s="3">
        <v>0</v>
      </c>
      <c r="BI20" s="3">
        <v>0</v>
      </c>
      <c r="BJ20" s="3">
        <v>0</v>
      </c>
      <c r="BK20" s="3"/>
      <c r="BL20" s="3"/>
      <c r="BM20" s="3"/>
      <c r="BN20" s="3"/>
      <c r="BO20" s="3"/>
      <c r="BP20" s="3"/>
      <c r="BQ20" s="3"/>
      <c r="BR20" s="3"/>
      <c r="BS20" s="3"/>
      <c r="BT20" s="31">
        <f t="shared" si="27"/>
        <v>0</v>
      </c>
      <c r="BV20" s="30"/>
      <c r="BW20" s="3"/>
      <c r="BX20" s="3"/>
      <c r="BY20" s="3"/>
      <c r="BZ20" s="31">
        <f t="shared" si="0"/>
        <v>0</v>
      </c>
      <c r="CA20" s="36"/>
      <c r="CC20" s="19" t="s">
        <v>42</v>
      </c>
      <c r="CD20" s="208"/>
      <c r="CE20" s="209"/>
      <c r="CF20" s="209"/>
      <c r="CG20" s="210"/>
      <c r="CH20" s="46">
        <f t="shared" si="22"/>
        <v>0</v>
      </c>
      <c r="CJ20" s="45"/>
      <c r="CK20" s="5"/>
      <c r="CL20" s="5"/>
      <c r="CM20" s="5"/>
      <c r="CN20" s="46">
        <f t="shared" si="23"/>
        <v>0</v>
      </c>
    </row>
    <row r="21" spans="1:92" x14ac:dyDescent="0.25">
      <c r="A21" s="19" t="s">
        <v>43</v>
      </c>
      <c r="B21" s="97"/>
      <c r="C21" s="97"/>
      <c r="D21" s="97"/>
      <c r="E21" s="182"/>
      <c r="F21" s="3">
        <v>0</v>
      </c>
      <c r="G21" s="3">
        <v>0</v>
      </c>
      <c r="H21" s="3">
        <v>0</v>
      </c>
      <c r="I21" s="3"/>
      <c r="J21" s="3"/>
      <c r="K21" s="3"/>
      <c r="L21" s="3"/>
      <c r="M21" s="3"/>
      <c r="N21" s="3"/>
      <c r="O21" s="3"/>
      <c r="P21" s="3"/>
      <c r="Q21" s="3"/>
      <c r="R21" s="31">
        <f t="shared" si="24"/>
        <v>0</v>
      </c>
      <c r="W21" s="182"/>
      <c r="X21" s="3">
        <v>0</v>
      </c>
      <c r="Y21" s="3">
        <v>0</v>
      </c>
      <c r="Z21" s="3">
        <v>0</v>
      </c>
      <c r="AA21" s="3"/>
      <c r="AB21" s="3"/>
      <c r="AC21" s="3"/>
      <c r="AD21" s="3"/>
      <c r="AE21" s="3"/>
      <c r="AF21" s="3"/>
      <c r="AG21" s="3"/>
      <c r="AH21" s="3"/>
      <c r="AI21" s="3"/>
      <c r="AJ21" s="31">
        <f t="shared" si="25"/>
        <v>0</v>
      </c>
      <c r="AL21" s="101"/>
      <c r="AM21" s="101"/>
      <c r="AN21" s="101"/>
      <c r="AO21" s="184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6"/>
      <c r="BB21" s="31">
        <f t="shared" si="26"/>
        <v>0</v>
      </c>
      <c r="BD21" s="101"/>
      <c r="BE21" s="101"/>
      <c r="BF21" s="101"/>
      <c r="BG21" s="182"/>
      <c r="BH21" s="3">
        <v>0</v>
      </c>
      <c r="BI21" s="3">
        <v>0</v>
      </c>
      <c r="BJ21" s="3">
        <v>0</v>
      </c>
      <c r="BK21" s="3"/>
      <c r="BL21" s="3"/>
      <c r="BM21" s="3"/>
      <c r="BN21" s="3"/>
      <c r="BO21" s="3"/>
      <c r="BP21" s="3"/>
      <c r="BQ21" s="3"/>
      <c r="BR21" s="3"/>
      <c r="BS21" s="3"/>
      <c r="BT21" s="31">
        <f t="shared" si="27"/>
        <v>0</v>
      </c>
      <c r="BV21" s="30"/>
      <c r="BW21" s="3"/>
      <c r="BX21" s="3"/>
      <c r="BY21" s="3"/>
      <c r="BZ21" s="31">
        <f t="shared" ref="BZ21:BZ71" si="28">R21+AJ21+BB21+BT21</f>
        <v>0</v>
      </c>
      <c r="CA21" s="36"/>
      <c r="CC21" s="19" t="s">
        <v>43</v>
      </c>
      <c r="CD21" s="208"/>
      <c r="CE21" s="209"/>
      <c r="CF21" s="209"/>
      <c r="CG21" s="210"/>
      <c r="CH21" s="46">
        <f t="shared" si="22"/>
        <v>0</v>
      </c>
      <c r="CJ21" s="45"/>
      <c r="CK21" s="5"/>
      <c r="CL21" s="5"/>
      <c r="CM21" s="5"/>
      <c r="CN21" s="46">
        <f t="shared" si="23"/>
        <v>0</v>
      </c>
    </row>
    <row r="22" spans="1:92" x14ac:dyDescent="0.25">
      <c r="A22" s="19" t="s">
        <v>44</v>
      </c>
      <c r="B22" s="97"/>
      <c r="C22" s="97"/>
      <c r="D22" s="97"/>
      <c r="E22" s="182"/>
      <c r="F22" s="3">
        <v>0</v>
      </c>
      <c r="G22" s="3">
        <v>0</v>
      </c>
      <c r="H22" s="3">
        <v>0</v>
      </c>
      <c r="I22" s="3"/>
      <c r="J22" s="3"/>
      <c r="K22" s="3"/>
      <c r="L22" s="3"/>
      <c r="M22" s="3"/>
      <c r="N22" s="3"/>
      <c r="O22" s="3"/>
      <c r="P22" s="3"/>
      <c r="Q22" s="3"/>
      <c r="R22" s="31">
        <f t="shared" si="24"/>
        <v>0</v>
      </c>
      <c r="W22" s="182"/>
      <c r="X22" s="3">
        <v>0</v>
      </c>
      <c r="Y22" s="3">
        <v>0</v>
      </c>
      <c r="Z22" s="3">
        <v>0</v>
      </c>
      <c r="AA22" s="3"/>
      <c r="AB22" s="3"/>
      <c r="AC22" s="3"/>
      <c r="AD22" s="3"/>
      <c r="AE22" s="3"/>
      <c r="AF22" s="3"/>
      <c r="AG22" s="3"/>
      <c r="AH22" s="3"/>
      <c r="AI22" s="3"/>
      <c r="AJ22" s="31">
        <f t="shared" si="25"/>
        <v>0</v>
      </c>
      <c r="AL22" s="101"/>
      <c r="AM22" s="101"/>
      <c r="AN22" s="101"/>
      <c r="AO22" s="184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6"/>
      <c r="BB22" s="31">
        <f t="shared" si="26"/>
        <v>0</v>
      </c>
      <c r="BD22" s="101"/>
      <c r="BE22" s="101"/>
      <c r="BF22" s="101"/>
      <c r="BG22" s="182"/>
      <c r="BH22" s="3">
        <v>0</v>
      </c>
      <c r="BI22" s="3">
        <v>0</v>
      </c>
      <c r="BJ22" s="3">
        <v>0</v>
      </c>
      <c r="BK22" s="3"/>
      <c r="BL22" s="3"/>
      <c r="BM22" s="3"/>
      <c r="BN22" s="3"/>
      <c r="BO22" s="3"/>
      <c r="BP22" s="3"/>
      <c r="BQ22" s="3"/>
      <c r="BR22" s="3"/>
      <c r="BS22" s="3"/>
      <c r="BT22" s="31">
        <f t="shared" si="27"/>
        <v>0</v>
      </c>
      <c r="BV22" s="30"/>
      <c r="BW22" s="3"/>
      <c r="BX22" s="3"/>
      <c r="BY22" s="3"/>
      <c r="BZ22" s="31">
        <f t="shared" si="28"/>
        <v>0</v>
      </c>
      <c r="CA22" s="36"/>
      <c r="CC22" s="19" t="s">
        <v>44</v>
      </c>
      <c r="CD22" s="208"/>
      <c r="CE22" s="209"/>
      <c r="CF22" s="209"/>
      <c r="CG22" s="210"/>
      <c r="CH22" s="46">
        <f t="shared" si="22"/>
        <v>0</v>
      </c>
      <c r="CJ22" s="45"/>
      <c r="CK22" s="5"/>
      <c r="CL22" s="5"/>
      <c r="CM22" s="5"/>
      <c r="CN22" s="46">
        <f t="shared" si="23"/>
        <v>0</v>
      </c>
    </row>
    <row r="23" spans="1:92" x14ac:dyDescent="0.25">
      <c r="A23" s="19" t="s">
        <v>45</v>
      </c>
      <c r="B23" s="97"/>
      <c r="C23" s="97"/>
      <c r="D23" s="97"/>
      <c r="E23" s="220" t="s">
        <v>143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2"/>
      <c r="R23" s="31">
        <f t="shared" si="24"/>
        <v>0</v>
      </c>
      <c r="W23" s="220" t="s">
        <v>143</v>
      </c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2"/>
      <c r="AJ23" s="31">
        <f t="shared" si="25"/>
        <v>0</v>
      </c>
      <c r="AL23" s="101"/>
      <c r="AM23" s="101"/>
      <c r="AN23" s="101"/>
      <c r="AO23" s="184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6"/>
      <c r="BB23" s="31">
        <f t="shared" si="26"/>
        <v>0</v>
      </c>
      <c r="BD23" s="101"/>
      <c r="BE23" s="101"/>
      <c r="BF23" s="101"/>
      <c r="BG23" s="182"/>
      <c r="BH23" s="3">
        <v>0</v>
      </c>
      <c r="BI23" s="3">
        <v>0</v>
      </c>
      <c r="BJ23" s="3">
        <v>0</v>
      </c>
      <c r="BK23" s="3"/>
      <c r="BL23" s="3"/>
      <c r="BM23" s="3"/>
      <c r="BN23" s="3"/>
      <c r="BO23" s="3"/>
      <c r="BP23" s="3"/>
      <c r="BQ23" s="3"/>
      <c r="BR23" s="3"/>
      <c r="BS23" s="3"/>
      <c r="BT23" s="31">
        <f t="shared" si="27"/>
        <v>0</v>
      </c>
      <c r="BV23" s="30"/>
      <c r="BW23" s="3"/>
      <c r="BX23" s="3"/>
      <c r="BY23" s="3"/>
      <c r="BZ23" s="31">
        <f t="shared" si="28"/>
        <v>0</v>
      </c>
      <c r="CA23" s="36"/>
      <c r="CC23" s="19" t="s">
        <v>45</v>
      </c>
      <c r="CD23" s="208"/>
      <c r="CE23" s="209"/>
      <c r="CF23" s="209"/>
      <c r="CG23" s="210"/>
      <c r="CH23" s="46">
        <f t="shared" si="22"/>
        <v>0</v>
      </c>
      <c r="CJ23" s="45"/>
      <c r="CK23" s="5"/>
      <c r="CL23" s="5"/>
      <c r="CM23" s="5"/>
      <c r="CN23" s="46">
        <f t="shared" si="23"/>
        <v>0</v>
      </c>
    </row>
    <row r="24" spans="1:92" x14ac:dyDescent="0.25">
      <c r="A24" s="19" t="s">
        <v>46</v>
      </c>
      <c r="B24" s="97"/>
      <c r="C24" s="97"/>
      <c r="D24" s="97"/>
      <c r="E24" s="182"/>
      <c r="F24" s="3">
        <v>0</v>
      </c>
      <c r="G24" s="3">
        <v>0</v>
      </c>
      <c r="H24" s="3">
        <v>0</v>
      </c>
      <c r="I24" s="3"/>
      <c r="J24" s="3"/>
      <c r="K24" s="3"/>
      <c r="L24" s="3"/>
      <c r="M24" s="3"/>
      <c r="N24" s="3"/>
      <c r="O24" s="3"/>
      <c r="P24" s="3"/>
      <c r="Q24" s="3"/>
      <c r="R24" s="31">
        <f t="shared" si="24"/>
        <v>0</v>
      </c>
      <c r="W24" s="182"/>
      <c r="X24" s="3">
        <v>0</v>
      </c>
      <c r="Y24" s="3">
        <v>0</v>
      </c>
      <c r="Z24" s="3">
        <v>0</v>
      </c>
      <c r="AA24" s="3"/>
      <c r="AB24" s="3"/>
      <c r="AC24" s="3"/>
      <c r="AD24" s="3"/>
      <c r="AE24" s="3"/>
      <c r="AF24" s="3"/>
      <c r="AG24" s="3"/>
      <c r="AH24" s="3"/>
      <c r="AI24" s="3"/>
      <c r="AJ24" s="31">
        <f t="shared" si="25"/>
        <v>0</v>
      </c>
      <c r="AL24" s="101"/>
      <c r="AM24" s="101"/>
      <c r="AN24" s="101"/>
      <c r="AO24" s="184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6"/>
      <c r="BB24" s="31">
        <f t="shared" si="26"/>
        <v>0</v>
      </c>
      <c r="BD24" s="101"/>
      <c r="BE24" s="101"/>
      <c r="BF24" s="101"/>
      <c r="BG24" s="182"/>
      <c r="BH24" s="3">
        <v>0</v>
      </c>
      <c r="BI24" s="3">
        <v>0</v>
      </c>
      <c r="BJ24" s="3">
        <v>0</v>
      </c>
      <c r="BK24" s="3"/>
      <c r="BL24" s="3"/>
      <c r="BM24" s="3"/>
      <c r="BN24" s="3"/>
      <c r="BO24" s="3"/>
      <c r="BP24" s="3"/>
      <c r="BQ24" s="3"/>
      <c r="BR24" s="3"/>
      <c r="BS24" s="3"/>
      <c r="BT24" s="31">
        <f t="shared" si="27"/>
        <v>0</v>
      </c>
      <c r="BV24" s="30"/>
      <c r="BW24" s="3"/>
      <c r="BX24" s="3"/>
      <c r="BY24" s="3"/>
      <c r="BZ24" s="31">
        <f t="shared" si="28"/>
        <v>0</v>
      </c>
      <c r="CA24" s="36"/>
      <c r="CC24" s="19" t="s">
        <v>46</v>
      </c>
      <c r="CD24" s="208"/>
      <c r="CE24" s="209"/>
      <c r="CF24" s="209"/>
      <c r="CG24" s="210"/>
      <c r="CH24" s="46">
        <f t="shared" si="22"/>
        <v>0</v>
      </c>
      <c r="CJ24" s="45"/>
      <c r="CK24" s="5"/>
      <c r="CL24" s="5"/>
      <c r="CM24" s="5"/>
      <c r="CN24" s="46">
        <f t="shared" si="23"/>
        <v>0</v>
      </c>
    </row>
    <row r="25" spans="1:92" x14ac:dyDescent="0.25">
      <c r="A25" s="19" t="s">
        <v>47</v>
      </c>
      <c r="B25" s="97"/>
      <c r="C25" s="97"/>
      <c r="D25" s="97"/>
      <c r="E25" s="182"/>
      <c r="F25" s="3">
        <v>0</v>
      </c>
      <c r="G25" s="3">
        <v>0</v>
      </c>
      <c r="H25" s="3">
        <v>0</v>
      </c>
      <c r="I25" s="3"/>
      <c r="J25" s="3"/>
      <c r="K25" s="3"/>
      <c r="L25" s="3"/>
      <c r="M25" s="3"/>
      <c r="N25" s="3"/>
      <c r="O25" s="3"/>
      <c r="P25" s="3"/>
      <c r="Q25" s="3"/>
      <c r="R25" s="31">
        <f t="shared" si="24"/>
        <v>0</v>
      </c>
      <c r="W25" s="182"/>
      <c r="X25" s="3">
        <v>0</v>
      </c>
      <c r="Y25" s="3">
        <v>0</v>
      </c>
      <c r="Z25" s="3">
        <v>0</v>
      </c>
      <c r="AA25" s="3"/>
      <c r="AB25" s="3"/>
      <c r="AC25" s="3"/>
      <c r="AD25" s="3"/>
      <c r="AE25" s="3"/>
      <c r="AF25" s="3"/>
      <c r="AG25" s="3"/>
      <c r="AH25" s="3"/>
      <c r="AI25" s="3"/>
      <c r="AJ25" s="31">
        <f t="shared" si="25"/>
        <v>0</v>
      </c>
      <c r="AL25" s="101"/>
      <c r="AM25" s="101"/>
      <c r="AN25" s="101"/>
      <c r="AO25" s="184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6"/>
      <c r="BB25" s="31">
        <f t="shared" si="26"/>
        <v>0</v>
      </c>
      <c r="BD25" s="101"/>
      <c r="BE25" s="101"/>
      <c r="BF25" s="101"/>
      <c r="BG25" s="182"/>
      <c r="BH25" s="3">
        <v>0</v>
      </c>
      <c r="BI25" s="3">
        <v>0</v>
      </c>
      <c r="BJ25" s="3">
        <v>0</v>
      </c>
      <c r="BK25" s="3"/>
      <c r="BL25" s="3"/>
      <c r="BM25" s="3"/>
      <c r="BN25" s="3"/>
      <c r="BO25" s="3"/>
      <c r="BP25" s="3"/>
      <c r="BQ25" s="3"/>
      <c r="BR25" s="3"/>
      <c r="BS25" s="3"/>
      <c r="BT25" s="31">
        <f t="shared" si="27"/>
        <v>0</v>
      </c>
      <c r="BV25" s="30"/>
      <c r="BW25" s="3"/>
      <c r="BX25" s="3"/>
      <c r="BY25" s="3"/>
      <c r="BZ25" s="31">
        <f t="shared" si="28"/>
        <v>0</v>
      </c>
      <c r="CA25" s="36"/>
      <c r="CC25" s="19" t="s">
        <v>47</v>
      </c>
      <c r="CD25" s="208"/>
      <c r="CE25" s="209"/>
      <c r="CF25" s="209"/>
      <c r="CG25" s="210"/>
      <c r="CH25" s="46">
        <f t="shared" si="22"/>
        <v>0</v>
      </c>
      <c r="CJ25" s="45"/>
      <c r="CK25" s="5"/>
      <c r="CL25" s="5"/>
      <c r="CM25" s="5"/>
      <c r="CN25" s="46">
        <f t="shared" si="23"/>
        <v>0</v>
      </c>
    </row>
    <row r="26" spans="1:92" x14ac:dyDescent="0.25">
      <c r="A26" s="19" t="s">
        <v>48</v>
      </c>
      <c r="B26" s="97"/>
      <c r="C26" s="97"/>
      <c r="D26" s="97"/>
      <c r="E26" s="182"/>
      <c r="F26" s="3">
        <v>0</v>
      </c>
      <c r="G26" s="3">
        <v>0</v>
      </c>
      <c r="H26" s="3">
        <v>0</v>
      </c>
      <c r="I26" s="3"/>
      <c r="J26" s="3"/>
      <c r="K26" s="3"/>
      <c r="L26" s="3"/>
      <c r="M26" s="3"/>
      <c r="N26" s="3"/>
      <c r="O26" s="3"/>
      <c r="P26" s="3"/>
      <c r="Q26" s="3"/>
      <c r="R26" s="31">
        <f t="shared" si="24"/>
        <v>0</v>
      </c>
      <c r="W26" s="182"/>
      <c r="X26" s="3">
        <v>0</v>
      </c>
      <c r="Y26" s="3">
        <v>0</v>
      </c>
      <c r="Z26" s="3">
        <v>0</v>
      </c>
      <c r="AA26" s="3"/>
      <c r="AB26" s="3"/>
      <c r="AC26" s="3"/>
      <c r="AD26" s="3"/>
      <c r="AE26" s="3"/>
      <c r="AF26" s="3"/>
      <c r="AG26" s="3"/>
      <c r="AH26" s="3"/>
      <c r="AI26" s="3"/>
      <c r="AJ26" s="31">
        <f t="shared" si="25"/>
        <v>0</v>
      </c>
      <c r="AL26" s="101"/>
      <c r="AM26" s="101"/>
      <c r="AN26" s="101"/>
      <c r="AO26" s="184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6"/>
      <c r="BB26" s="31">
        <f t="shared" si="26"/>
        <v>0</v>
      </c>
      <c r="BD26" s="101"/>
      <c r="BE26" s="101"/>
      <c r="BF26" s="101"/>
      <c r="BG26" s="182"/>
      <c r="BH26" s="3">
        <v>0</v>
      </c>
      <c r="BI26" s="3">
        <v>0</v>
      </c>
      <c r="BJ26" s="3">
        <v>0</v>
      </c>
      <c r="BK26" s="3"/>
      <c r="BL26" s="3"/>
      <c r="BM26" s="3"/>
      <c r="BN26" s="3"/>
      <c r="BO26" s="3"/>
      <c r="BP26" s="3"/>
      <c r="BQ26" s="3"/>
      <c r="BR26" s="3"/>
      <c r="BS26" s="3"/>
      <c r="BT26" s="31">
        <f t="shared" si="27"/>
        <v>0</v>
      </c>
      <c r="BV26" s="30"/>
      <c r="BW26" s="3"/>
      <c r="BX26" s="3"/>
      <c r="BY26" s="3"/>
      <c r="BZ26" s="31">
        <f t="shared" si="28"/>
        <v>0</v>
      </c>
      <c r="CA26" s="36"/>
      <c r="CC26" s="19" t="s">
        <v>48</v>
      </c>
      <c r="CD26" s="208"/>
      <c r="CE26" s="209"/>
      <c r="CF26" s="209"/>
      <c r="CG26" s="210"/>
      <c r="CH26" s="46">
        <f t="shared" si="22"/>
        <v>0</v>
      </c>
      <c r="CJ26" s="45"/>
      <c r="CK26" s="5"/>
      <c r="CL26" s="5"/>
      <c r="CM26" s="5"/>
      <c r="CN26" s="46">
        <f t="shared" si="23"/>
        <v>0</v>
      </c>
    </row>
    <row r="27" spans="1:92" x14ac:dyDescent="0.25">
      <c r="A27" s="19" t="s">
        <v>49</v>
      </c>
      <c r="B27" s="97"/>
      <c r="C27" s="97"/>
      <c r="D27" s="97"/>
      <c r="E27" s="220" t="s">
        <v>144</v>
      </c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2"/>
      <c r="R27" s="31">
        <f t="shared" si="24"/>
        <v>0</v>
      </c>
      <c r="W27" s="220" t="s">
        <v>144</v>
      </c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2"/>
      <c r="AJ27" s="31">
        <f t="shared" si="25"/>
        <v>0</v>
      </c>
      <c r="AL27" s="101"/>
      <c r="AM27" s="101"/>
      <c r="AN27" s="101"/>
      <c r="AO27" s="184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6"/>
      <c r="BB27" s="31">
        <f t="shared" si="26"/>
        <v>0</v>
      </c>
      <c r="BD27" s="101"/>
      <c r="BE27" s="101"/>
      <c r="BF27" s="101"/>
      <c r="BG27" s="182"/>
      <c r="BH27" s="3">
        <v>0</v>
      </c>
      <c r="BI27" s="3">
        <v>0</v>
      </c>
      <c r="BJ27" s="3">
        <v>0</v>
      </c>
      <c r="BK27" s="3">
        <f>[1]Transfers!L32</f>
        <v>0</v>
      </c>
      <c r="BL27" s="3"/>
      <c r="BM27" s="3"/>
      <c r="BN27" s="3"/>
      <c r="BO27" s="3">
        <f>[1]Transfers!M32</f>
        <v>0</v>
      </c>
      <c r="BP27" s="3"/>
      <c r="BQ27" s="3"/>
      <c r="BR27" s="3"/>
      <c r="BS27" s="3">
        <f>[1]Transfers!N32</f>
        <v>0</v>
      </c>
      <c r="BT27" s="31">
        <f t="shared" si="27"/>
        <v>0</v>
      </c>
      <c r="BV27" s="30"/>
      <c r="BW27" s="3"/>
      <c r="BX27" s="3"/>
      <c r="BY27" s="3"/>
      <c r="BZ27" s="31">
        <f t="shared" si="28"/>
        <v>0</v>
      </c>
      <c r="CA27" s="36"/>
      <c r="CC27" s="19" t="s">
        <v>49</v>
      </c>
      <c r="CD27" s="208"/>
      <c r="CE27" s="209"/>
      <c r="CF27" s="209"/>
      <c r="CG27" s="210"/>
      <c r="CH27" s="46">
        <f t="shared" si="22"/>
        <v>0</v>
      </c>
      <c r="CJ27" s="45"/>
      <c r="CK27" s="5"/>
      <c r="CL27" s="5"/>
      <c r="CM27" s="5"/>
      <c r="CN27" s="46">
        <f t="shared" si="23"/>
        <v>0</v>
      </c>
    </row>
    <row r="28" spans="1:92" x14ac:dyDescent="0.25">
      <c r="A28" s="19" t="s">
        <v>50</v>
      </c>
      <c r="B28" s="97"/>
      <c r="C28" s="97"/>
      <c r="D28" s="97"/>
      <c r="E28" s="182"/>
      <c r="F28" s="3">
        <v>0</v>
      </c>
      <c r="G28" s="3">
        <v>0</v>
      </c>
      <c r="H28" s="3">
        <v>0</v>
      </c>
      <c r="I28" s="3"/>
      <c r="J28" s="3"/>
      <c r="K28" s="3"/>
      <c r="L28" s="3"/>
      <c r="M28" s="3"/>
      <c r="N28" s="3"/>
      <c r="O28" s="3"/>
      <c r="P28" s="3"/>
      <c r="Q28" s="3"/>
      <c r="R28" s="31">
        <f t="shared" si="24"/>
        <v>0</v>
      </c>
      <c r="W28" s="182"/>
      <c r="X28" s="3">
        <v>0</v>
      </c>
      <c r="Y28" s="3">
        <v>0</v>
      </c>
      <c r="Z28" s="3">
        <v>0</v>
      </c>
      <c r="AA28" s="3"/>
      <c r="AB28" s="3"/>
      <c r="AC28" s="3"/>
      <c r="AD28" s="3"/>
      <c r="AE28" s="3"/>
      <c r="AF28" s="3"/>
      <c r="AG28" s="3"/>
      <c r="AH28" s="3"/>
      <c r="AI28" s="3"/>
      <c r="AJ28" s="31">
        <f t="shared" si="25"/>
        <v>0</v>
      </c>
      <c r="AL28" s="101"/>
      <c r="AM28" s="101"/>
      <c r="AN28" s="101"/>
      <c r="AO28" s="184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6"/>
      <c r="BB28" s="31">
        <f t="shared" si="26"/>
        <v>0</v>
      </c>
      <c r="BD28" s="101"/>
      <c r="BE28" s="101"/>
      <c r="BF28" s="101"/>
      <c r="BG28" s="182"/>
      <c r="BH28" s="3">
        <v>0</v>
      </c>
      <c r="BI28" s="3">
        <v>0</v>
      </c>
      <c r="BJ28" s="3">
        <v>0</v>
      </c>
      <c r="BK28" s="3"/>
      <c r="BL28" s="3"/>
      <c r="BM28" s="3"/>
      <c r="BN28" s="3"/>
      <c r="BO28" s="3"/>
      <c r="BP28" s="3"/>
      <c r="BQ28" s="3"/>
      <c r="BR28" s="3"/>
      <c r="BS28" s="3"/>
      <c r="BT28" s="31">
        <f t="shared" si="27"/>
        <v>0</v>
      </c>
      <c r="BV28" s="30"/>
      <c r="BW28" s="3"/>
      <c r="BX28" s="3"/>
      <c r="BY28" s="3"/>
      <c r="BZ28" s="31">
        <f t="shared" si="28"/>
        <v>0</v>
      </c>
      <c r="CA28" s="36"/>
      <c r="CC28" s="19" t="s">
        <v>50</v>
      </c>
      <c r="CD28" s="208"/>
      <c r="CE28" s="209"/>
      <c r="CF28" s="209"/>
      <c r="CG28" s="210"/>
      <c r="CH28" s="46">
        <f t="shared" si="22"/>
        <v>0</v>
      </c>
      <c r="CJ28" s="45"/>
      <c r="CK28" s="5"/>
      <c r="CL28" s="5"/>
      <c r="CM28" s="5"/>
      <c r="CN28" s="46">
        <f t="shared" si="23"/>
        <v>0</v>
      </c>
    </row>
    <row r="29" spans="1:92" x14ac:dyDescent="0.25">
      <c r="A29" s="19" t="s">
        <v>51</v>
      </c>
      <c r="B29" s="97"/>
      <c r="C29" s="97"/>
      <c r="D29" s="97"/>
      <c r="E29" s="220" t="s">
        <v>145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2"/>
      <c r="R29" s="31">
        <f t="shared" si="24"/>
        <v>0</v>
      </c>
      <c r="W29" s="220" t="s">
        <v>145</v>
      </c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2"/>
      <c r="AJ29" s="31">
        <f t="shared" si="25"/>
        <v>0</v>
      </c>
      <c r="AL29" s="101"/>
      <c r="AM29" s="101"/>
      <c r="AN29" s="101"/>
      <c r="AO29" s="184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6"/>
      <c r="BB29" s="31">
        <f t="shared" si="26"/>
        <v>0</v>
      </c>
      <c r="BD29" s="101"/>
      <c r="BE29" s="101"/>
      <c r="BF29" s="101"/>
      <c r="BG29" s="182"/>
      <c r="BH29" s="3">
        <v>0</v>
      </c>
      <c r="BI29" s="3">
        <v>0</v>
      </c>
      <c r="BJ29" s="3">
        <v>0</v>
      </c>
      <c r="BK29" s="3"/>
      <c r="BL29" s="3"/>
      <c r="BM29" s="3"/>
      <c r="BN29" s="3"/>
      <c r="BO29" s="3"/>
      <c r="BP29" s="3"/>
      <c r="BQ29" s="3"/>
      <c r="BR29" s="3"/>
      <c r="BS29" s="3"/>
      <c r="BT29" s="31">
        <f t="shared" si="27"/>
        <v>0</v>
      </c>
      <c r="BV29" s="30"/>
      <c r="BW29" s="3"/>
      <c r="BX29" s="3"/>
      <c r="BY29" s="3"/>
      <c r="BZ29" s="31">
        <f t="shared" si="28"/>
        <v>0</v>
      </c>
      <c r="CA29" s="36"/>
      <c r="CC29" s="19" t="s">
        <v>51</v>
      </c>
      <c r="CD29" s="208"/>
      <c r="CE29" s="209"/>
      <c r="CF29" s="209"/>
      <c r="CG29" s="210"/>
      <c r="CH29" s="46">
        <f t="shared" si="22"/>
        <v>0</v>
      </c>
      <c r="CJ29" s="45"/>
      <c r="CK29" s="5"/>
      <c r="CL29" s="5"/>
      <c r="CM29" s="5"/>
      <c r="CN29" s="46">
        <f t="shared" si="23"/>
        <v>0</v>
      </c>
    </row>
    <row r="30" spans="1:92" x14ac:dyDescent="0.25">
      <c r="A30" s="20" t="s">
        <v>52</v>
      </c>
      <c r="B30" s="98"/>
      <c r="C30" s="98"/>
      <c r="D30" s="98"/>
      <c r="E30" s="182">
        <f t="shared" ref="E30" si="29">SUM(E9:E29)</f>
        <v>0</v>
      </c>
      <c r="F30" s="2">
        <v>0</v>
      </c>
      <c r="G30" s="2">
        <v>0</v>
      </c>
      <c r="H30" s="2">
        <v>0</v>
      </c>
      <c r="I30" s="4">
        <f t="shared" ref="I30:BT30" si="30">SUM(I9:I29)</f>
        <v>0</v>
      </c>
      <c r="J30" s="4">
        <f t="shared" si="30"/>
        <v>0</v>
      </c>
      <c r="K30" s="4">
        <f t="shared" si="30"/>
        <v>0</v>
      </c>
      <c r="L30" s="4">
        <f t="shared" si="30"/>
        <v>0</v>
      </c>
      <c r="M30" s="4">
        <f t="shared" si="30"/>
        <v>0</v>
      </c>
      <c r="N30" s="4">
        <f t="shared" si="30"/>
        <v>0</v>
      </c>
      <c r="O30" s="4">
        <f t="shared" si="30"/>
        <v>0</v>
      </c>
      <c r="P30" s="4">
        <f t="shared" si="30"/>
        <v>0</v>
      </c>
      <c r="Q30" s="4">
        <f t="shared" si="30"/>
        <v>0</v>
      </c>
      <c r="R30" s="31">
        <f t="shared" si="30"/>
        <v>0</v>
      </c>
      <c r="W30" s="182">
        <f t="shared" ref="W30" si="31">SUM(W9:W29)</f>
        <v>0</v>
      </c>
      <c r="X30" s="2">
        <v>0</v>
      </c>
      <c r="Y30" s="2">
        <v>0</v>
      </c>
      <c r="Z30" s="2">
        <v>0</v>
      </c>
      <c r="AA30" s="4">
        <f t="shared" ref="AA30:AJ30" si="32">SUM(AA9:AA29)</f>
        <v>0</v>
      </c>
      <c r="AB30" s="4">
        <f t="shared" si="32"/>
        <v>0</v>
      </c>
      <c r="AC30" s="4">
        <f t="shared" si="32"/>
        <v>0</v>
      </c>
      <c r="AD30" s="4">
        <f t="shared" si="32"/>
        <v>0</v>
      </c>
      <c r="AE30" s="4">
        <f t="shared" si="32"/>
        <v>0</v>
      </c>
      <c r="AF30" s="4">
        <f t="shared" si="32"/>
        <v>0</v>
      </c>
      <c r="AG30" s="4">
        <f t="shared" si="32"/>
        <v>0</v>
      </c>
      <c r="AH30" s="4">
        <f t="shared" si="32"/>
        <v>0</v>
      </c>
      <c r="AI30" s="4">
        <f t="shared" si="32"/>
        <v>0</v>
      </c>
      <c r="AJ30" s="31">
        <f t="shared" si="32"/>
        <v>0</v>
      </c>
      <c r="AL30" s="101"/>
      <c r="AM30" s="101"/>
      <c r="AN30" s="101"/>
      <c r="AO30" s="184">
        <f t="shared" ref="AO30" si="33">SUM(AO9:AO29)</f>
        <v>0</v>
      </c>
      <c r="AP30" s="185">
        <f t="shared" si="30"/>
        <v>0</v>
      </c>
      <c r="AQ30" s="185">
        <f t="shared" si="30"/>
        <v>0</v>
      </c>
      <c r="AR30" s="185">
        <f t="shared" si="30"/>
        <v>0</v>
      </c>
      <c r="AS30" s="185">
        <f t="shared" si="30"/>
        <v>0</v>
      </c>
      <c r="AT30" s="185">
        <f t="shared" si="30"/>
        <v>0</v>
      </c>
      <c r="AU30" s="185">
        <f t="shared" si="30"/>
        <v>0</v>
      </c>
      <c r="AV30" s="185">
        <f t="shared" si="30"/>
        <v>0</v>
      </c>
      <c r="AW30" s="185">
        <f t="shared" si="30"/>
        <v>0</v>
      </c>
      <c r="AX30" s="185">
        <f t="shared" si="30"/>
        <v>0</v>
      </c>
      <c r="AY30" s="185">
        <f t="shared" si="30"/>
        <v>0</v>
      </c>
      <c r="AZ30" s="185">
        <f t="shared" si="30"/>
        <v>0</v>
      </c>
      <c r="BA30" s="186">
        <f t="shared" si="30"/>
        <v>0</v>
      </c>
      <c r="BB30" s="31">
        <f t="shared" si="30"/>
        <v>0</v>
      </c>
      <c r="BD30" s="101"/>
      <c r="BE30" s="101"/>
      <c r="BF30" s="101"/>
      <c r="BG30" s="182">
        <f t="shared" si="30"/>
        <v>0</v>
      </c>
      <c r="BH30" s="4">
        <f t="shared" si="30"/>
        <v>0</v>
      </c>
      <c r="BI30" s="4">
        <f t="shared" si="30"/>
        <v>0</v>
      </c>
      <c r="BJ30" s="4">
        <f t="shared" si="30"/>
        <v>0</v>
      </c>
      <c r="BK30" s="4">
        <f t="shared" si="30"/>
        <v>0</v>
      </c>
      <c r="BL30" s="4">
        <f t="shared" si="30"/>
        <v>0</v>
      </c>
      <c r="BM30" s="4">
        <f t="shared" si="30"/>
        <v>0</v>
      </c>
      <c r="BN30" s="4">
        <f t="shared" si="30"/>
        <v>0</v>
      </c>
      <c r="BO30" s="4">
        <f t="shared" si="30"/>
        <v>0</v>
      </c>
      <c r="BP30" s="4">
        <f t="shared" si="30"/>
        <v>0</v>
      </c>
      <c r="BQ30" s="4">
        <f t="shared" si="30"/>
        <v>0</v>
      </c>
      <c r="BR30" s="4">
        <f t="shared" si="30"/>
        <v>0</v>
      </c>
      <c r="BS30" s="4">
        <f t="shared" si="30"/>
        <v>0</v>
      </c>
      <c r="BT30" s="31">
        <f t="shared" si="30"/>
        <v>0</v>
      </c>
      <c r="BV30" s="32">
        <f t="shared" ref="BV30:BY30" si="34">SUM(BV9:BV29)</f>
        <v>0</v>
      </c>
      <c r="BW30" s="4">
        <f>SUM(BW9:BW29)</f>
        <v>0</v>
      </c>
      <c r="BX30" s="4">
        <f t="shared" si="34"/>
        <v>0</v>
      </c>
      <c r="BY30" s="4">
        <f t="shared" si="34"/>
        <v>0</v>
      </c>
      <c r="BZ30" s="31">
        <f t="shared" si="28"/>
        <v>0</v>
      </c>
      <c r="CA30" s="37"/>
      <c r="CC30" s="20" t="s">
        <v>52</v>
      </c>
      <c r="CD30" s="208"/>
      <c r="CE30" s="209"/>
      <c r="CF30" s="209"/>
      <c r="CG30" s="210"/>
      <c r="CH30" s="31">
        <f t="shared" ref="CH30" si="35">SUM(CH9:CH29)</f>
        <v>0</v>
      </c>
      <c r="CJ30" s="32">
        <f t="shared" ref="CJ30:CN30" si="36">SUM(CJ9:CJ29)</f>
        <v>0</v>
      </c>
      <c r="CK30" s="4">
        <f t="shared" si="36"/>
        <v>0</v>
      </c>
      <c r="CL30" s="4">
        <f t="shared" si="36"/>
        <v>0</v>
      </c>
      <c r="CM30" s="4">
        <f t="shared" si="36"/>
        <v>0</v>
      </c>
      <c r="CN30" s="31">
        <f t="shared" si="36"/>
        <v>0</v>
      </c>
    </row>
    <row r="31" spans="1:92" x14ac:dyDescent="0.25">
      <c r="A31" s="21" t="s">
        <v>53</v>
      </c>
      <c r="B31" s="99"/>
      <c r="C31" s="99"/>
      <c r="D31" s="99"/>
      <c r="E31" s="182">
        <f t="shared" ref="E31" si="37">E30+E8</f>
        <v>0</v>
      </c>
      <c r="F31" s="2">
        <v>0</v>
      </c>
      <c r="G31" s="2">
        <v>0</v>
      </c>
      <c r="H31" s="2">
        <v>0</v>
      </c>
      <c r="I31" s="4">
        <f t="shared" ref="I31:BT31" si="38">I30+I8</f>
        <v>0</v>
      </c>
      <c r="J31" s="4">
        <f t="shared" si="38"/>
        <v>0</v>
      </c>
      <c r="K31" s="4">
        <f t="shared" si="38"/>
        <v>0</v>
      </c>
      <c r="L31" s="4">
        <f t="shared" si="38"/>
        <v>0</v>
      </c>
      <c r="M31" s="4">
        <f t="shared" si="38"/>
        <v>0</v>
      </c>
      <c r="N31" s="4">
        <f t="shared" si="38"/>
        <v>0</v>
      </c>
      <c r="O31" s="4">
        <f t="shared" si="38"/>
        <v>0</v>
      </c>
      <c r="P31" s="4">
        <f t="shared" si="38"/>
        <v>0</v>
      </c>
      <c r="Q31" s="4">
        <f t="shared" si="38"/>
        <v>0</v>
      </c>
      <c r="R31" s="31">
        <f t="shared" si="38"/>
        <v>0</v>
      </c>
      <c r="W31" s="182">
        <f t="shared" ref="W31" si="39">W30+W8</f>
        <v>0</v>
      </c>
      <c r="X31" s="2">
        <v>0</v>
      </c>
      <c r="Y31" s="2">
        <v>0</v>
      </c>
      <c r="Z31" s="2">
        <v>0</v>
      </c>
      <c r="AA31" s="4">
        <f t="shared" ref="AA31:AJ31" si="40">AA30+AA8</f>
        <v>0</v>
      </c>
      <c r="AB31" s="4">
        <f t="shared" si="40"/>
        <v>0</v>
      </c>
      <c r="AC31" s="4">
        <f t="shared" si="40"/>
        <v>0</v>
      </c>
      <c r="AD31" s="4">
        <f t="shared" si="40"/>
        <v>0</v>
      </c>
      <c r="AE31" s="4">
        <f t="shared" si="40"/>
        <v>0</v>
      </c>
      <c r="AF31" s="4">
        <f t="shared" si="40"/>
        <v>0</v>
      </c>
      <c r="AG31" s="4">
        <f t="shared" si="40"/>
        <v>0</v>
      </c>
      <c r="AH31" s="4">
        <f t="shared" si="40"/>
        <v>0</v>
      </c>
      <c r="AI31" s="4">
        <f t="shared" si="40"/>
        <v>0</v>
      </c>
      <c r="AJ31" s="31">
        <f t="shared" si="40"/>
        <v>0</v>
      </c>
      <c r="AL31" s="101"/>
      <c r="AM31" s="101"/>
      <c r="AN31" s="101"/>
      <c r="AO31" s="184">
        <f t="shared" ref="AO31" si="41">AO30+AO8</f>
        <v>0</v>
      </c>
      <c r="AP31" s="185">
        <f t="shared" si="38"/>
        <v>0</v>
      </c>
      <c r="AQ31" s="185">
        <f t="shared" si="38"/>
        <v>0</v>
      </c>
      <c r="AR31" s="185">
        <f t="shared" si="38"/>
        <v>0</v>
      </c>
      <c r="AS31" s="185">
        <f t="shared" si="38"/>
        <v>0</v>
      </c>
      <c r="AT31" s="185">
        <f t="shared" si="38"/>
        <v>0</v>
      </c>
      <c r="AU31" s="185">
        <f t="shared" si="38"/>
        <v>0</v>
      </c>
      <c r="AV31" s="185">
        <f t="shared" si="38"/>
        <v>0</v>
      </c>
      <c r="AW31" s="185">
        <f t="shared" si="38"/>
        <v>0</v>
      </c>
      <c r="AX31" s="185">
        <f t="shared" si="38"/>
        <v>0</v>
      </c>
      <c r="AY31" s="185">
        <f t="shared" si="38"/>
        <v>0</v>
      </c>
      <c r="AZ31" s="185">
        <f t="shared" si="38"/>
        <v>0</v>
      </c>
      <c r="BA31" s="186">
        <f t="shared" si="38"/>
        <v>0</v>
      </c>
      <c r="BB31" s="31">
        <f t="shared" si="38"/>
        <v>0</v>
      </c>
      <c r="BD31" s="101"/>
      <c r="BE31" s="101"/>
      <c r="BF31" s="101"/>
      <c r="BG31" s="182">
        <f t="shared" si="38"/>
        <v>0</v>
      </c>
      <c r="BH31" s="4">
        <f t="shared" si="38"/>
        <v>0</v>
      </c>
      <c r="BI31" s="4">
        <f t="shared" si="38"/>
        <v>0</v>
      </c>
      <c r="BJ31" s="4">
        <f t="shared" si="38"/>
        <v>0</v>
      </c>
      <c r="BK31" s="4">
        <f t="shared" si="38"/>
        <v>0</v>
      </c>
      <c r="BL31" s="4">
        <f t="shared" si="38"/>
        <v>0</v>
      </c>
      <c r="BM31" s="4">
        <f t="shared" si="38"/>
        <v>0</v>
      </c>
      <c r="BN31" s="4">
        <f t="shared" si="38"/>
        <v>0</v>
      </c>
      <c r="BO31" s="4">
        <f t="shared" si="38"/>
        <v>0</v>
      </c>
      <c r="BP31" s="4">
        <f t="shared" si="38"/>
        <v>0</v>
      </c>
      <c r="BQ31" s="4">
        <f t="shared" si="38"/>
        <v>0</v>
      </c>
      <c r="BR31" s="4">
        <f t="shared" si="38"/>
        <v>0</v>
      </c>
      <c r="BS31" s="4">
        <f t="shared" si="38"/>
        <v>0</v>
      </c>
      <c r="BT31" s="31">
        <f t="shared" si="38"/>
        <v>0</v>
      </c>
      <c r="BV31" s="32">
        <f t="shared" ref="BV31:BY31" si="42">BV30+BV8</f>
        <v>0</v>
      </c>
      <c r="BW31" s="4">
        <f t="shared" si="42"/>
        <v>0</v>
      </c>
      <c r="BX31" s="4">
        <f t="shared" si="42"/>
        <v>0</v>
      </c>
      <c r="BY31" s="4">
        <f t="shared" si="42"/>
        <v>0</v>
      </c>
      <c r="BZ31" s="31">
        <f t="shared" si="28"/>
        <v>0</v>
      </c>
      <c r="CA31" s="37"/>
      <c r="CC31" s="21" t="s">
        <v>53</v>
      </c>
      <c r="CD31" s="208"/>
      <c r="CE31" s="209"/>
      <c r="CF31" s="209"/>
      <c r="CG31" s="210"/>
      <c r="CH31" s="31">
        <f t="shared" ref="CH31" si="43">CH30+CH8</f>
        <v>0</v>
      </c>
      <c r="CJ31" s="32">
        <f t="shared" ref="CJ31:CN31" si="44">CJ30+CJ8</f>
        <v>0</v>
      </c>
      <c r="CK31" s="4">
        <f t="shared" si="44"/>
        <v>0</v>
      </c>
      <c r="CL31" s="4">
        <f t="shared" si="44"/>
        <v>0</v>
      </c>
      <c r="CM31" s="4">
        <f t="shared" si="44"/>
        <v>0</v>
      </c>
      <c r="CN31" s="31">
        <f t="shared" si="44"/>
        <v>0</v>
      </c>
    </row>
    <row r="32" spans="1:92" x14ac:dyDescent="0.25">
      <c r="A32" s="19" t="s">
        <v>54</v>
      </c>
      <c r="B32" s="97"/>
      <c r="C32" s="97"/>
      <c r="D32" s="97"/>
      <c r="E32" s="182"/>
      <c r="F32" s="3">
        <v>0</v>
      </c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/>
      <c r="R32" s="31">
        <f t="shared" ref="R32:R43" si="45">SUM(E32:Q32)</f>
        <v>0</v>
      </c>
      <c r="W32" s="182"/>
      <c r="X32" s="3">
        <v>0</v>
      </c>
      <c r="Y32" s="3">
        <v>0</v>
      </c>
      <c r="Z32" s="3">
        <v>0</v>
      </c>
      <c r="AA32" s="3"/>
      <c r="AB32" s="3"/>
      <c r="AC32" s="3"/>
      <c r="AD32" s="3"/>
      <c r="AE32" s="3"/>
      <c r="AF32" s="3"/>
      <c r="AG32" s="3"/>
      <c r="AH32" s="3"/>
      <c r="AI32" s="3"/>
      <c r="AJ32" s="31">
        <f t="shared" ref="AJ32:AJ43" si="46">SUM(W32:AI32)</f>
        <v>0</v>
      </c>
      <c r="AL32" s="101"/>
      <c r="AM32" s="101"/>
      <c r="AN32" s="101"/>
      <c r="AO32" s="182"/>
      <c r="AP32" s="3">
        <v>0</v>
      </c>
      <c r="AQ32" s="3">
        <v>0</v>
      </c>
      <c r="AR32" s="3">
        <v>0</v>
      </c>
      <c r="AS32" s="3"/>
      <c r="AT32" s="3"/>
      <c r="AU32" s="3"/>
      <c r="AV32" s="3"/>
      <c r="AW32" s="3"/>
      <c r="AX32" s="3"/>
      <c r="AY32" s="3"/>
      <c r="AZ32" s="3"/>
      <c r="BA32" s="3"/>
      <c r="BB32" s="31">
        <f t="shared" ref="BB32:BB43" si="47">SUM(AO32:BA32)</f>
        <v>0</v>
      </c>
      <c r="BD32" s="101"/>
      <c r="BE32" s="101"/>
      <c r="BF32" s="101"/>
      <c r="BG32" s="182"/>
      <c r="BH32" s="3">
        <v>0</v>
      </c>
      <c r="BI32" s="3">
        <v>0</v>
      </c>
      <c r="BJ32" s="3">
        <v>0</v>
      </c>
      <c r="BK32" s="3"/>
      <c r="BL32" s="3"/>
      <c r="BM32" s="3"/>
      <c r="BN32" s="3"/>
      <c r="BO32" s="3"/>
      <c r="BP32" s="3"/>
      <c r="BQ32" s="3"/>
      <c r="BR32" s="3"/>
      <c r="BS32" s="3"/>
      <c r="BT32" s="31">
        <f t="shared" ref="BT32:BT43" si="48">SUM(BG32:BS32)</f>
        <v>0</v>
      </c>
      <c r="BV32" s="30"/>
      <c r="BW32" s="3"/>
      <c r="BX32" s="3"/>
      <c r="BY32" s="3"/>
      <c r="BZ32" s="31">
        <f t="shared" si="28"/>
        <v>0</v>
      </c>
      <c r="CA32" s="36"/>
      <c r="CC32" s="19" t="s">
        <v>54</v>
      </c>
      <c r="CD32" s="208"/>
      <c r="CE32" s="209"/>
      <c r="CF32" s="209"/>
      <c r="CG32" s="210"/>
      <c r="CH32" s="46">
        <f t="shared" ref="CH32:CH43" si="49">SUM(CD32:CG32)</f>
        <v>0</v>
      </c>
      <c r="CJ32" s="45"/>
      <c r="CK32" s="5"/>
      <c r="CL32" s="5"/>
      <c r="CM32" s="5"/>
      <c r="CN32" s="46">
        <f t="shared" ref="CN32:CN43" si="50">SUM(CJ32:CM32)</f>
        <v>0</v>
      </c>
    </row>
    <row r="33" spans="1:92" x14ac:dyDescent="0.25">
      <c r="A33" s="19" t="s">
        <v>55</v>
      </c>
      <c r="B33" s="97"/>
      <c r="C33" s="97"/>
      <c r="D33" s="97"/>
      <c r="E33" s="182"/>
      <c r="F33" s="3">
        <v>0</v>
      </c>
      <c r="G33" s="3">
        <v>0</v>
      </c>
      <c r="H33" s="3">
        <v>0</v>
      </c>
      <c r="I33" s="3"/>
      <c r="J33" s="3"/>
      <c r="K33" s="3"/>
      <c r="L33" s="3"/>
      <c r="M33" s="3"/>
      <c r="N33" s="3"/>
      <c r="O33" s="3"/>
      <c r="P33" s="3"/>
      <c r="Q33" s="3"/>
      <c r="R33" s="31">
        <f t="shared" si="45"/>
        <v>0</v>
      </c>
      <c r="W33" s="182"/>
      <c r="X33" s="3">
        <v>0</v>
      </c>
      <c r="Y33" s="3">
        <v>0</v>
      </c>
      <c r="Z33" s="3">
        <v>0</v>
      </c>
      <c r="AA33" s="3"/>
      <c r="AB33" s="3"/>
      <c r="AC33" s="3"/>
      <c r="AD33" s="3"/>
      <c r="AE33" s="3"/>
      <c r="AF33" s="3"/>
      <c r="AG33" s="3"/>
      <c r="AH33" s="3"/>
      <c r="AI33" s="3"/>
      <c r="AJ33" s="31">
        <f t="shared" si="46"/>
        <v>0</v>
      </c>
      <c r="AL33" s="101"/>
      <c r="AM33" s="101"/>
      <c r="AN33" s="101"/>
      <c r="AO33" s="182"/>
      <c r="AP33" s="3">
        <v>0</v>
      </c>
      <c r="AQ33" s="3">
        <v>0</v>
      </c>
      <c r="AR33" s="3">
        <v>0</v>
      </c>
      <c r="AS33" s="3"/>
      <c r="AT33" s="3"/>
      <c r="AU33" s="3"/>
      <c r="AV33" s="3"/>
      <c r="AW33" s="3"/>
      <c r="AX33" s="3"/>
      <c r="AY33" s="3"/>
      <c r="AZ33" s="3"/>
      <c r="BA33" s="3"/>
      <c r="BB33" s="31">
        <f t="shared" si="47"/>
        <v>0</v>
      </c>
      <c r="BD33" s="101"/>
      <c r="BE33" s="101"/>
      <c r="BF33" s="101"/>
      <c r="BG33" s="182"/>
      <c r="BH33" s="3">
        <v>0</v>
      </c>
      <c r="BI33" s="3">
        <v>0</v>
      </c>
      <c r="BJ33" s="3">
        <v>0</v>
      </c>
      <c r="BK33" s="3"/>
      <c r="BL33" s="3"/>
      <c r="BM33" s="3"/>
      <c r="BN33" s="3"/>
      <c r="BO33" s="3"/>
      <c r="BP33" s="3"/>
      <c r="BQ33" s="3"/>
      <c r="BR33" s="3"/>
      <c r="BS33" s="3"/>
      <c r="BT33" s="31">
        <f t="shared" si="48"/>
        <v>0</v>
      </c>
      <c r="BV33" s="30"/>
      <c r="BW33" s="3"/>
      <c r="BX33" s="3"/>
      <c r="BY33" s="3"/>
      <c r="BZ33" s="31">
        <f t="shared" si="28"/>
        <v>0</v>
      </c>
      <c r="CA33" s="36"/>
      <c r="CC33" s="19" t="s">
        <v>55</v>
      </c>
      <c r="CD33" s="208"/>
      <c r="CE33" s="209"/>
      <c r="CF33" s="209"/>
      <c r="CG33" s="210"/>
      <c r="CH33" s="46">
        <f t="shared" si="49"/>
        <v>0</v>
      </c>
      <c r="CJ33" s="45"/>
      <c r="CK33" s="5"/>
      <c r="CL33" s="5"/>
      <c r="CM33" s="5"/>
      <c r="CN33" s="46">
        <f t="shared" si="50"/>
        <v>0</v>
      </c>
    </row>
    <row r="34" spans="1:92" x14ac:dyDescent="0.25">
      <c r="A34" s="19" t="s">
        <v>56</v>
      </c>
      <c r="B34" s="97"/>
      <c r="C34" s="97"/>
      <c r="D34" s="97"/>
      <c r="E34" s="182"/>
      <c r="F34" s="3">
        <v>0</v>
      </c>
      <c r="G34" s="3">
        <v>0</v>
      </c>
      <c r="H34" s="3">
        <v>0</v>
      </c>
      <c r="I34" s="3"/>
      <c r="J34" s="3"/>
      <c r="K34" s="3"/>
      <c r="L34" s="3"/>
      <c r="M34" s="3"/>
      <c r="N34" s="3"/>
      <c r="O34" s="3"/>
      <c r="P34" s="3"/>
      <c r="Q34" s="3"/>
      <c r="R34" s="31">
        <f t="shared" si="45"/>
        <v>0</v>
      </c>
      <c r="W34" s="182"/>
      <c r="X34" s="3">
        <v>0</v>
      </c>
      <c r="Y34" s="3">
        <v>0</v>
      </c>
      <c r="Z34" s="3">
        <v>0</v>
      </c>
      <c r="AA34" s="3"/>
      <c r="AB34" s="3"/>
      <c r="AC34" s="3"/>
      <c r="AD34" s="3"/>
      <c r="AE34" s="3"/>
      <c r="AF34" s="3"/>
      <c r="AG34" s="3"/>
      <c r="AH34" s="3"/>
      <c r="AI34" s="3"/>
      <c r="AJ34" s="31">
        <f t="shared" si="46"/>
        <v>0</v>
      </c>
      <c r="AL34" s="101"/>
      <c r="AM34" s="101"/>
      <c r="AN34" s="101"/>
      <c r="AO34" s="182"/>
      <c r="AP34" s="3">
        <v>0</v>
      </c>
      <c r="AQ34" s="3">
        <v>0</v>
      </c>
      <c r="AR34" s="3">
        <v>0</v>
      </c>
      <c r="AS34" s="3"/>
      <c r="AT34" s="3"/>
      <c r="AU34" s="3"/>
      <c r="AV34" s="3"/>
      <c r="AW34" s="3"/>
      <c r="AX34" s="3"/>
      <c r="AY34" s="3"/>
      <c r="AZ34" s="3"/>
      <c r="BA34" s="3"/>
      <c r="BB34" s="31">
        <f t="shared" si="47"/>
        <v>0</v>
      </c>
      <c r="BD34" s="101"/>
      <c r="BE34" s="101"/>
      <c r="BF34" s="101"/>
      <c r="BG34" s="182"/>
      <c r="BH34" s="3">
        <v>0</v>
      </c>
      <c r="BI34" s="3">
        <v>0</v>
      </c>
      <c r="BJ34" s="3">
        <v>0</v>
      </c>
      <c r="BK34" s="3"/>
      <c r="BL34" s="3"/>
      <c r="BM34" s="3"/>
      <c r="BN34" s="3"/>
      <c r="BO34" s="3"/>
      <c r="BP34" s="3"/>
      <c r="BQ34" s="3"/>
      <c r="BR34" s="3"/>
      <c r="BS34" s="3"/>
      <c r="BT34" s="31">
        <f t="shared" si="48"/>
        <v>0</v>
      </c>
      <c r="BV34" s="30"/>
      <c r="BW34" s="3"/>
      <c r="BX34" s="3"/>
      <c r="BY34" s="3"/>
      <c r="BZ34" s="31">
        <f t="shared" si="28"/>
        <v>0</v>
      </c>
      <c r="CA34" s="36"/>
      <c r="CC34" s="19" t="s">
        <v>56</v>
      </c>
      <c r="CD34" s="208"/>
      <c r="CE34" s="209"/>
      <c r="CF34" s="209"/>
      <c r="CG34" s="210"/>
      <c r="CH34" s="46">
        <f t="shared" si="49"/>
        <v>0</v>
      </c>
      <c r="CJ34" s="45"/>
      <c r="CK34" s="5"/>
      <c r="CL34" s="5"/>
      <c r="CM34" s="5"/>
      <c r="CN34" s="46">
        <f t="shared" si="50"/>
        <v>0</v>
      </c>
    </row>
    <row r="35" spans="1:92" x14ac:dyDescent="0.25">
      <c r="A35" s="19" t="s">
        <v>57</v>
      </c>
      <c r="B35" s="97"/>
      <c r="C35" s="97"/>
      <c r="D35" s="97"/>
      <c r="E35" s="182"/>
      <c r="F35" s="3">
        <v>0</v>
      </c>
      <c r="G35" s="3">
        <v>0</v>
      </c>
      <c r="H35" s="3">
        <v>0</v>
      </c>
      <c r="I35" s="3"/>
      <c r="J35" s="3"/>
      <c r="K35" s="3"/>
      <c r="L35" s="3"/>
      <c r="M35" s="3"/>
      <c r="N35" s="3"/>
      <c r="O35" s="3"/>
      <c r="P35" s="3"/>
      <c r="Q35" s="3"/>
      <c r="R35" s="31">
        <f t="shared" si="45"/>
        <v>0</v>
      </c>
      <c r="W35" s="182"/>
      <c r="X35" s="3">
        <v>0</v>
      </c>
      <c r="Y35" s="3">
        <v>0</v>
      </c>
      <c r="Z35" s="3">
        <v>0</v>
      </c>
      <c r="AA35" s="3"/>
      <c r="AB35" s="3"/>
      <c r="AC35" s="3"/>
      <c r="AD35" s="3"/>
      <c r="AE35" s="3"/>
      <c r="AF35" s="3"/>
      <c r="AG35" s="3"/>
      <c r="AH35" s="3"/>
      <c r="AI35" s="3"/>
      <c r="AJ35" s="31">
        <f t="shared" si="46"/>
        <v>0</v>
      </c>
      <c r="AL35" s="101"/>
      <c r="AM35" s="101"/>
      <c r="AN35" s="101"/>
      <c r="AO35" s="182"/>
      <c r="AP35" s="3">
        <v>0</v>
      </c>
      <c r="AQ35" s="3">
        <v>0</v>
      </c>
      <c r="AR35" s="3">
        <v>0</v>
      </c>
      <c r="AS35" s="3"/>
      <c r="AT35" s="3"/>
      <c r="AU35" s="3"/>
      <c r="AV35" s="3"/>
      <c r="AW35" s="3"/>
      <c r="AX35" s="3"/>
      <c r="AY35" s="3"/>
      <c r="AZ35" s="3"/>
      <c r="BA35" s="3"/>
      <c r="BB35" s="31">
        <f t="shared" si="47"/>
        <v>0</v>
      </c>
      <c r="BD35" s="101"/>
      <c r="BE35" s="101"/>
      <c r="BF35" s="101"/>
      <c r="BG35" s="182"/>
      <c r="BH35" s="3">
        <v>0</v>
      </c>
      <c r="BI35" s="3">
        <v>0</v>
      </c>
      <c r="BJ35" s="3">
        <v>0</v>
      </c>
      <c r="BK35" s="3"/>
      <c r="BL35" s="3"/>
      <c r="BM35" s="3"/>
      <c r="BN35" s="3"/>
      <c r="BO35" s="3"/>
      <c r="BP35" s="3"/>
      <c r="BQ35" s="3"/>
      <c r="BR35" s="3"/>
      <c r="BS35" s="3"/>
      <c r="BT35" s="31">
        <f t="shared" si="48"/>
        <v>0</v>
      </c>
      <c r="BV35" s="30"/>
      <c r="BW35" s="3"/>
      <c r="BX35" s="3"/>
      <c r="BY35" s="3"/>
      <c r="BZ35" s="31">
        <f t="shared" si="28"/>
        <v>0</v>
      </c>
      <c r="CA35" s="36"/>
      <c r="CC35" s="19" t="s">
        <v>57</v>
      </c>
      <c r="CD35" s="208"/>
      <c r="CE35" s="209"/>
      <c r="CF35" s="209"/>
      <c r="CG35" s="210"/>
      <c r="CH35" s="46">
        <f t="shared" si="49"/>
        <v>0</v>
      </c>
      <c r="CJ35" s="45"/>
      <c r="CK35" s="5"/>
      <c r="CL35" s="5"/>
      <c r="CM35" s="5"/>
      <c r="CN35" s="46">
        <f t="shared" si="50"/>
        <v>0</v>
      </c>
    </row>
    <row r="36" spans="1:92" x14ac:dyDescent="0.25">
      <c r="A36" s="19" t="s">
        <v>58</v>
      </c>
      <c r="B36" s="97"/>
      <c r="C36" s="97"/>
      <c r="D36" s="97"/>
      <c r="E36" s="182"/>
      <c r="F36" s="3">
        <v>0</v>
      </c>
      <c r="G36" s="3">
        <v>0</v>
      </c>
      <c r="H36" s="3">
        <v>0</v>
      </c>
      <c r="I36" s="3"/>
      <c r="J36" s="3"/>
      <c r="K36" s="3"/>
      <c r="L36" s="3"/>
      <c r="M36" s="3"/>
      <c r="N36" s="3"/>
      <c r="O36" s="3"/>
      <c r="P36" s="3"/>
      <c r="Q36" s="3"/>
      <c r="R36" s="31">
        <f t="shared" si="45"/>
        <v>0</v>
      </c>
      <c r="W36" s="182"/>
      <c r="X36" s="3">
        <v>0</v>
      </c>
      <c r="Y36" s="3">
        <v>0</v>
      </c>
      <c r="Z36" s="3">
        <v>0</v>
      </c>
      <c r="AA36" s="3"/>
      <c r="AB36" s="3"/>
      <c r="AC36" s="3"/>
      <c r="AD36" s="3"/>
      <c r="AE36" s="3"/>
      <c r="AF36" s="3"/>
      <c r="AG36" s="3"/>
      <c r="AH36" s="3"/>
      <c r="AI36" s="3"/>
      <c r="AJ36" s="31">
        <f t="shared" si="46"/>
        <v>0</v>
      </c>
      <c r="AL36" s="101"/>
      <c r="AM36" s="101"/>
      <c r="AN36" s="101"/>
      <c r="AO36" s="182"/>
      <c r="AP36" s="3">
        <v>0</v>
      </c>
      <c r="AQ36" s="3">
        <v>0</v>
      </c>
      <c r="AR36" s="3">
        <v>0</v>
      </c>
      <c r="AS36" s="3"/>
      <c r="AT36" s="3"/>
      <c r="AU36" s="3"/>
      <c r="AV36" s="3"/>
      <c r="AW36" s="3"/>
      <c r="AX36" s="3"/>
      <c r="AY36" s="3"/>
      <c r="AZ36" s="3"/>
      <c r="BA36" s="3"/>
      <c r="BB36" s="31">
        <f t="shared" si="47"/>
        <v>0</v>
      </c>
      <c r="BD36" s="101"/>
      <c r="BE36" s="101"/>
      <c r="BF36" s="101"/>
      <c r="BG36" s="182"/>
      <c r="BH36" s="3">
        <v>0</v>
      </c>
      <c r="BI36" s="3">
        <v>0</v>
      </c>
      <c r="BJ36" s="3">
        <v>0</v>
      </c>
      <c r="BK36" s="3"/>
      <c r="BL36" s="3"/>
      <c r="BM36" s="3"/>
      <c r="BN36" s="3"/>
      <c r="BO36" s="3"/>
      <c r="BP36" s="3"/>
      <c r="BQ36" s="3"/>
      <c r="BR36" s="3"/>
      <c r="BS36" s="3"/>
      <c r="BT36" s="31">
        <f t="shared" si="48"/>
        <v>0</v>
      </c>
      <c r="BV36" s="30"/>
      <c r="BW36" s="3"/>
      <c r="BX36" s="3"/>
      <c r="BY36" s="3"/>
      <c r="BZ36" s="31">
        <f t="shared" si="28"/>
        <v>0</v>
      </c>
      <c r="CA36" s="36"/>
      <c r="CC36" s="19" t="s">
        <v>58</v>
      </c>
      <c r="CD36" s="208"/>
      <c r="CE36" s="209"/>
      <c r="CF36" s="209"/>
      <c r="CG36" s="210"/>
      <c r="CH36" s="46">
        <f t="shared" si="49"/>
        <v>0</v>
      </c>
      <c r="CJ36" s="45"/>
      <c r="CK36" s="5"/>
      <c r="CL36" s="5"/>
      <c r="CM36" s="5"/>
      <c r="CN36" s="46">
        <f t="shared" si="50"/>
        <v>0</v>
      </c>
    </row>
    <row r="37" spans="1:92" x14ac:dyDescent="0.25">
      <c r="A37" s="19" t="s">
        <v>59</v>
      </c>
      <c r="B37" s="97"/>
      <c r="C37" s="97"/>
      <c r="D37" s="97"/>
      <c r="E37" s="182"/>
      <c r="F37" s="3">
        <v>0</v>
      </c>
      <c r="G37" s="3">
        <v>0</v>
      </c>
      <c r="H37" s="3">
        <v>0</v>
      </c>
      <c r="I37" s="3"/>
      <c r="J37" s="3"/>
      <c r="K37" s="3"/>
      <c r="L37" s="3"/>
      <c r="M37" s="3"/>
      <c r="N37" s="3"/>
      <c r="O37" s="3"/>
      <c r="P37" s="3"/>
      <c r="Q37" s="3"/>
      <c r="R37" s="31">
        <f t="shared" si="45"/>
        <v>0</v>
      </c>
      <c r="W37" s="182"/>
      <c r="X37" s="3">
        <v>0</v>
      </c>
      <c r="Y37" s="3">
        <v>0</v>
      </c>
      <c r="Z37" s="3">
        <v>0</v>
      </c>
      <c r="AA37" s="3"/>
      <c r="AB37" s="3"/>
      <c r="AC37" s="3"/>
      <c r="AD37" s="3"/>
      <c r="AE37" s="3"/>
      <c r="AF37" s="3"/>
      <c r="AG37" s="3"/>
      <c r="AH37" s="3"/>
      <c r="AI37" s="3"/>
      <c r="AJ37" s="31">
        <f t="shared" si="46"/>
        <v>0</v>
      </c>
      <c r="AL37" s="101"/>
      <c r="AM37" s="101"/>
      <c r="AN37" s="101"/>
      <c r="AO37" s="182"/>
      <c r="AP37" s="3">
        <v>0</v>
      </c>
      <c r="AQ37" s="3">
        <v>0</v>
      </c>
      <c r="AR37" s="3">
        <v>0</v>
      </c>
      <c r="AS37" s="3"/>
      <c r="AT37" s="3"/>
      <c r="AU37" s="3"/>
      <c r="AV37" s="3"/>
      <c r="AW37" s="3"/>
      <c r="AX37" s="3"/>
      <c r="AY37" s="3"/>
      <c r="AZ37" s="3"/>
      <c r="BA37" s="3"/>
      <c r="BB37" s="31">
        <f t="shared" si="47"/>
        <v>0</v>
      </c>
      <c r="BD37" s="101"/>
      <c r="BE37" s="101"/>
      <c r="BF37" s="101"/>
      <c r="BG37" s="182"/>
      <c r="BH37" s="3">
        <v>0</v>
      </c>
      <c r="BI37" s="3">
        <v>0</v>
      </c>
      <c r="BJ37" s="3">
        <v>0</v>
      </c>
      <c r="BK37" s="3"/>
      <c r="BL37" s="3"/>
      <c r="BM37" s="3"/>
      <c r="BN37" s="3"/>
      <c r="BO37" s="3"/>
      <c r="BP37" s="3"/>
      <c r="BQ37" s="3"/>
      <c r="BR37" s="3"/>
      <c r="BS37" s="3"/>
      <c r="BT37" s="31">
        <f t="shared" si="48"/>
        <v>0</v>
      </c>
      <c r="BV37" s="30"/>
      <c r="BW37" s="3"/>
      <c r="BX37" s="3"/>
      <c r="BY37" s="3"/>
      <c r="BZ37" s="31">
        <f t="shared" si="28"/>
        <v>0</v>
      </c>
      <c r="CA37" s="36"/>
      <c r="CC37" s="19" t="s">
        <v>59</v>
      </c>
      <c r="CD37" s="208"/>
      <c r="CE37" s="209"/>
      <c r="CF37" s="209"/>
      <c r="CG37" s="210"/>
      <c r="CH37" s="46">
        <f t="shared" si="49"/>
        <v>0</v>
      </c>
      <c r="CJ37" s="45"/>
      <c r="CK37" s="5"/>
      <c r="CL37" s="5"/>
      <c r="CM37" s="5"/>
      <c r="CN37" s="46">
        <f t="shared" si="50"/>
        <v>0</v>
      </c>
    </row>
    <row r="38" spans="1:92" x14ac:dyDescent="0.25">
      <c r="A38" s="19" t="s">
        <v>60</v>
      </c>
      <c r="B38" s="97"/>
      <c r="C38" s="97"/>
      <c r="D38" s="97"/>
      <c r="E38" s="182"/>
      <c r="F38" s="3">
        <v>0</v>
      </c>
      <c r="G38" s="3">
        <v>0</v>
      </c>
      <c r="H38" s="3">
        <v>0</v>
      </c>
      <c r="I38" s="3"/>
      <c r="J38" s="3"/>
      <c r="K38" s="3"/>
      <c r="L38" s="3"/>
      <c r="M38" s="3"/>
      <c r="N38" s="3"/>
      <c r="O38" s="3"/>
      <c r="P38" s="3"/>
      <c r="Q38" s="3"/>
      <c r="R38" s="31">
        <f t="shared" si="45"/>
        <v>0</v>
      </c>
      <c r="W38" s="182"/>
      <c r="X38" s="3">
        <v>0</v>
      </c>
      <c r="Y38" s="3">
        <v>0</v>
      </c>
      <c r="Z38" s="3">
        <v>0</v>
      </c>
      <c r="AA38" s="3"/>
      <c r="AB38" s="3"/>
      <c r="AC38" s="3"/>
      <c r="AD38" s="3"/>
      <c r="AE38" s="3"/>
      <c r="AF38" s="3"/>
      <c r="AG38" s="3"/>
      <c r="AH38" s="3"/>
      <c r="AI38" s="3"/>
      <c r="AJ38" s="31">
        <f t="shared" si="46"/>
        <v>0</v>
      </c>
      <c r="AL38" s="101"/>
      <c r="AM38" s="101"/>
      <c r="AN38" s="101"/>
      <c r="AO38" s="182"/>
      <c r="AP38" s="3">
        <v>0</v>
      </c>
      <c r="AQ38" s="3">
        <v>0</v>
      </c>
      <c r="AR38" s="3">
        <v>0</v>
      </c>
      <c r="AS38" s="3"/>
      <c r="AT38" s="3"/>
      <c r="AU38" s="3"/>
      <c r="AV38" s="3"/>
      <c r="AW38" s="3"/>
      <c r="AX38" s="3"/>
      <c r="AY38" s="3"/>
      <c r="AZ38" s="3"/>
      <c r="BA38" s="3"/>
      <c r="BB38" s="31">
        <f t="shared" si="47"/>
        <v>0</v>
      </c>
      <c r="BD38" s="101"/>
      <c r="BE38" s="101"/>
      <c r="BF38" s="101"/>
      <c r="BG38" s="182"/>
      <c r="BH38" s="3">
        <v>0</v>
      </c>
      <c r="BI38" s="3">
        <v>0</v>
      </c>
      <c r="BJ38" s="3">
        <v>0</v>
      </c>
      <c r="BK38" s="3"/>
      <c r="BL38" s="3"/>
      <c r="BM38" s="3"/>
      <c r="BN38" s="3"/>
      <c r="BO38" s="3"/>
      <c r="BP38" s="3"/>
      <c r="BQ38" s="3"/>
      <c r="BR38" s="3"/>
      <c r="BS38" s="3"/>
      <c r="BT38" s="31">
        <f t="shared" si="48"/>
        <v>0</v>
      </c>
      <c r="BV38" s="30"/>
      <c r="BW38" s="3"/>
      <c r="BX38" s="3"/>
      <c r="BY38" s="3"/>
      <c r="BZ38" s="31">
        <f t="shared" si="28"/>
        <v>0</v>
      </c>
      <c r="CA38" s="36"/>
      <c r="CC38" s="19" t="s">
        <v>60</v>
      </c>
      <c r="CD38" s="208"/>
      <c r="CE38" s="209"/>
      <c r="CF38" s="209"/>
      <c r="CG38" s="210"/>
      <c r="CH38" s="46">
        <f t="shared" si="49"/>
        <v>0</v>
      </c>
      <c r="CJ38" s="45"/>
      <c r="CK38" s="5"/>
      <c r="CL38" s="5"/>
      <c r="CM38" s="5"/>
      <c r="CN38" s="46">
        <f t="shared" si="50"/>
        <v>0</v>
      </c>
    </row>
    <row r="39" spans="1:92" x14ac:dyDescent="0.25">
      <c r="A39" s="19" t="s">
        <v>61</v>
      </c>
      <c r="B39" s="97"/>
      <c r="C39" s="97"/>
      <c r="D39" s="97"/>
      <c r="E39" s="220" t="s">
        <v>146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31">
        <f t="shared" si="45"/>
        <v>0</v>
      </c>
      <c r="W39" s="220" t="s">
        <v>146</v>
      </c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/>
      <c r="AJ39" s="31">
        <f t="shared" si="46"/>
        <v>0</v>
      </c>
      <c r="AL39" s="101"/>
      <c r="AM39" s="101"/>
      <c r="AN39" s="101"/>
      <c r="AO39" s="182"/>
      <c r="AP39" s="3">
        <v>0</v>
      </c>
      <c r="AQ39" s="3">
        <v>0</v>
      </c>
      <c r="AR39" s="3">
        <v>0</v>
      </c>
      <c r="AS39" s="3"/>
      <c r="AT39" s="3"/>
      <c r="AU39" s="3"/>
      <c r="AV39" s="3"/>
      <c r="AW39" s="3"/>
      <c r="AX39" s="3"/>
      <c r="AY39" s="3"/>
      <c r="AZ39" s="3"/>
      <c r="BA39" s="3"/>
      <c r="BB39" s="31">
        <f t="shared" si="47"/>
        <v>0</v>
      </c>
      <c r="BD39" s="101"/>
      <c r="BE39" s="101"/>
      <c r="BF39" s="101"/>
      <c r="BG39" s="182"/>
      <c r="BH39" s="3">
        <v>0</v>
      </c>
      <c r="BI39" s="3">
        <v>0</v>
      </c>
      <c r="BJ39" s="3">
        <v>0</v>
      </c>
      <c r="BK39" s="3"/>
      <c r="BL39" s="3"/>
      <c r="BM39" s="3"/>
      <c r="BN39" s="3"/>
      <c r="BO39" s="3"/>
      <c r="BP39" s="3"/>
      <c r="BQ39" s="3"/>
      <c r="BR39" s="3"/>
      <c r="BS39" s="3"/>
      <c r="BT39" s="31">
        <f t="shared" si="48"/>
        <v>0</v>
      </c>
      <c r="BV39" s="30"/>
      <c r="BW39" s="3"/>
      <c r="BX39" s="3"/>
      <c r="BY39" s="3"/>
      <c r="BZ39" s="31">
        <f t="shared" si="28"/>
        <v>0</v>
      </c>
      <c r="CA39" s="36"/>
      <c r="CC39" s="19" t="s">
        <v>61</v>
      </c>
      <c r="CD39" s="208"/>
      <c r="CE39" s="209"/>
      <c r="CF39" s="209"/>
      <c r="CG39" s="210"/>
      <c r="CH39" s="46">
        <f t="shared" si="49"/>
        <v>0</v>
      </c>
      <c r="CJ39" s="45"/>
      <c r="CK39" s="5"/>
      <c r="CL39" s="5"/>
      <c r="CM39" s="5"/>
      <c r="CN39" s="46">
        <f t="shared" si="50"/>
        <v>0</v>
      </c>
    </row>
    <row r="40" spans="1:92" x14ac:dyDescent="0.25">
      <c r="A40" s="19" t="s">
        <v>62</v>
      </c>
      <c r="B40" s="97"/>
      <c r="C40" s="97"/>
      <c r="D40" s="97"/>
      <c r="E40" s="182"/>
      <c r="F40" s="3">
        <v>0</v>
      </c>
      <c r="G40" s="3">
        <v>0</v>
      </c>
      <c r="H40" s="3">
        <v>0</v>
      </c>
      <c r="I40" s="3"/>
      <c r="J40" s="3"/>
      <c r="K40" s="3"/>
      <c r="L40" s="3"/>
      <c r="M40" s="3"/>
      <c r="N40" s="3"/>
      <c r="O40" s="3"/>
      <c r="P40" s="3"/>
      <c r="Q40" s="3"/>
      <c r="R40" s="31">
        <f t="shared" si="45"/>
        <v>0</v>
      </c>
      <c r="W40" s="182"/>
      <c r="X40" s="3">
        <v>0</v>
      </c>
      <c r="Y40" s="3">
        <v>0</v>
      </c>
      <c r="Z40" s="3">
        <v>0</v>
      </c>
      <c r="AA40" s="3"/>
      <c r="AB40" s="3"/>
      <c r="AC40" s="3"/>
      <c r="AD40" s="3"/>
      <c r="AE40" s="3"/>
      <c r="AF40" s="3"/>
      <c r="AG40" s="3"/>
      <c r="AH40" s="3"/>
      <c r="AI40" s="3"/>
      <c r="AJ40" s="31">
        <f t="shared" si="46"/>
        <v>0</v>
      </c>
      <c r="AL40" s="101"/>
      <c r="AM40" s="101"/>
      <c r="AN40" s="101"/>
      <c r="AO40" s="182"/>
      <c r="AP40" s="3">
        <v>0</v>
      </c>
      <c r="AQ40" s="3">
        <v>0</v>
      </c>
      <c r="AR40" s="3">
        <v>0</v>
      </c>
      <c r="AS40" s="3"/>
      <c r="AT40" s="3"/>
      <c r="AU40" s="3"/>
      <c r="AV40" s="3"/>
      <c r="AW40" s="3"/>
      <c r="AX40" s="3"/>
      <c r="AY40" s="3"/>
      <c r="AZ40" s="3"/>
      <c r="BA40" s="3"/>
      <c r="BB40" s="31">
        <f t="shared" si="47"/>
        <v>0</v>
      </c>
      <c r="BD40" s="101"/>
      <c r="BE40" s="101"/>
      <c r="BF40" s="101"/>
      <c r="BG40" s="182"/>
      <c r="BH40" s="3">
        <v>0</v>
      </c>
      <c r="BI40" s="3">
        <v>0</v>
      </c>
      <c r="BJ40" s="3">
        <v>0</v>
      </c>
      <c r="BK40" s="3"/>
      <c r="BL40" s="3"/>
      <c r="BM40" s="3"/>
      <c r="BN40" s="3"/>
      <c r="BO40" s="3"/>
      <c r="BP40" s="3"/>
      <c r="BQ40" s="3"/>
      <c r="BR40" s="3"/>
      <c r="BS40" s="3"/>
      <c r="BT40" s="31">
        <f t="shared" si="48"/>
        <v>0</v>
      </c>
      <c r="BV40" s="30"/>
      <c r="BW40" s="3"/>
      <c r="BX40" s="3"/>
      <c r="BY40" s="3"/>
      <c r="BZ40" s="31">
        <f t="shared" si="28"/>
        <v>0</v>
      </c>
      <c r="CA40" s="36"/>
      <c r="CC40" s="19" t="s">
        <v>62</v>
      </c>
      <c r="CD40" s="208"/>
      <c r="CE40" s="209"/>
      <c r="CF40" s="209"/>
      <c r="CG40" s="210"/>
      <c r="CH40" s="46">
        <f t="shared" si="49"/>
        <v>0</v>
      </c>
      <c r="CJ40" s="45"/>
      <c r="CK40" s="5"/>
      <c r="CL40" s="5"/>
      <c r="CM40" s="5"/>
      <c r="CN40" s="46">
        <f t="shared" si="50"/>
        <v>0</v>
      </c>
    </row>
    <row r="41" spans="1:92" x14ac:dyDescent="0.25">
      <c r="A41" s="19" t="s">
        <v>63</v>
      </c>
      <c r="B41" s="97"/>
      <c r="C41" s="97"/>
      <c r="D41" s="97"/>
      <c r="E41" s="182"/>
      <c r="F41" s="3">
        <v>0</v>
      </c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/>
      <c r="R41" s="31">
        <f t="shared" si="45"/>
        <v>0</v>
      </c>
      <c r="W41" s="182"/>
      <c r="X41" s="3">
        <v>0</v>
      </c>
      <c r="Y41" s="3">
        <v>0</v>
      </c>
      <c r="Z41" s="3">
        <v>0</v>
      </c>
      <c r="AA41" s="3"/>
      <c r="AB41" s="3"/>
      <c r="AC41" s="3"/>
      <c r="AD41" s="3"/>
      <c r="AE41" s="3"/>
      <c r="AF41" s="3"/>
      <c r="AG41" s="3"/>
      <c r="AH41" s="3"/>
      <c r="AI41" s="3"/>
      <c r="AJ41" s="31">
        <f t="shared" si="46"/>
        <v>0</v>
      </c>
      <c r="AL41" s="101"/>
      <c r="AM41" s="101"/>
      <c r="AN41" s="101"/>
      <c r="AO41" s="182"/>
      <c r="AP41" s="3">
        <v>0</v>
      </c>
      <c r="AQ41" s="3">
        <v>0</v>
      </c>
      <c r="AR41" s="3">
        <v>0</v>
      </c>
      <c r="AS41" s="3"/>
      <c r="AT41" s="3"/>
      <c r="AU41" s="3"/>
      <c r="AV41" s="3"/>
      <c r="AW41" s="3"/>
      <c r="AX41" s="3"/>
      <c r="AY41" s="3"/>
      <c r="AZ41" s="3"/>
      <c r="BA41" s="3"/>
      <c r="BB41" s="31">
        <f t="shared" si="47"/>
        <v>0</v>
      </c>
      <c r="BD41" s="101"/>
      <c r="BE41" s="101"/>
      <c r="BF41" s="101"/>
      <c r="BG41" s="182"/>
      <c r="BH41" s="3">
        <v>0</v>
      </c>
      <c r="BI41" s="3">
        <v>0</v>
      </c>
      <c r="BJ41" s="3">
        <v>0</v>
      </c>
      <c r="BK41" s="3"/>
      <c r="BL41" s="3"/>
      <c r="BM41" s="3"/>
      <c r="BN41" s="3"/>
      <c r="BO41" s="3"/>
      <c r="BP41" s="3"/>
      <c r="BQ41" s="3"/>
      <c r="BR41" s="3"/>
      <c r="BS41" s="3"/>
      <c r="BT41" s="31">
        <f t="shared" si="48"/>
        <v>0</v>
      </c>
      <c r="BV41" s="30"/>
      <c r="BW41" s="3"/>
      <c r="BX41" s="3"/>
      <c r="BY41" s="3"/>
      <c r="BZ41" s="31">
        <f t="shared" si="28"/>
        <v>0</v>
      </c>
      <c r="CA41" s="36"/>
      <c r="CC41" s="19" t="s">
        <v>63</v>
      </c>
      <c r="CD41" s="208"/>
      <c r="CE41" s="209"/>
      <c r="CF41" s="209"/>
      <c r="CG41" s="210"/>
      <c r="CH41" s="46">
        <f t="shared" si="49"/>
        <v>0</v>
      </c>
      <c r="CJ41" s="45"/>
      <c r="CK41" s="5"/>
      <c r="CL41" s="5"/>
      <c r="CM41" s="5"/>
      <c r="CN41" s="46">
        <f t="shared" si="50"/>
        <v>0</v>
      </c>
    </row>
    <row r="42" spans="1:92" x14ac:dyDescent="0.25">
      <c r="A42" s="19" t="s">
        <v>64</v>
      </c>
      <c r="B42" s="97"/>
      <c r="C42" s="97"/>
      <c r="D42" s="97"/>
      <c r="E42" s="182"/>
      <c r="F42" s="3">
        <v>0</v>
      </c>
      <c r="G42" s="3">
        <v>0</v>
      </c>
      <c r="H42" s="3">
        <v>0</v>
      </c>
      <c r="I42" s="3"/>
      <c r="J42" s="3"/>
      <c r="K42" s="3"/>
      <c r="L42" s="3"/>
      <c r="M42" s="3"/>
      <c r="N42" s="3"/>
      <c r="O42" s="3"/>
      <c r="P42" s="3"/>
      <c r="Q42" s="3"/>
      <c r="R42" s="31">
        <f t="shared" si="45"/>
        <v>0</v>
      </c>
      <c r="W42" s="182"/>
      <c r="X42" s="3">
        <v>0</v>
      </c>
      <c r="Y42" s="3">
        <v>0</v>
      </c>
      <c r="Z42" s="3">
        <v>0</v>
      </c>
      <c r="AA42" s="3"/>
      <c r="AB42" s="3"/>
      <c r="AC42" s="3"/>
      <c r="AD42" s="3"/>
      <c r="AE42" s="3"/>
      <c r="AF42" s="3"/>
      <c r="AG42" s="3"/>
      <c r="AH42" s="3"/>
      <c r="AI42" s="3"/>
      <c r="AJ42" s="31">
        <f t="shared" si="46"/>
        <v>0</v>
      </c>
      <c r="AL42" s="101"/>
      <c r="AM42" s="101"/>
      <c r="AN42" s="101"/>
      <c r="AO42" s="182"/>
      <c r="AP42" s="3">
        <v>0</v>
      </c>
      <c r="AQ42" s="3">
        <v>0</v>
      </c>
      <c r="AR42" s="3">
        <v>0</v>
      </c>
      <c r="AS42" s="3"/>
      <c r="AT42" s="3"/>
      <c r="AU42" s="3"/>
      <c r="AV42" s="3"/>
      <c r="AW42" s="3"/>
      <c r="AX42" s="3"/>
      <c r="AY42" s="3"/>
      <c r="AZ42" s="3"/>
      <c r="BA42" s="3"/>
      <c r="BB42" s="31">
        <f t="shared" si="47"/>
        <v>0</v>
      </c>
      <c r="BD42" s="101"/>
      <c r="BE42" s="101"/>
      <c r="BF42" s="101"/>
      <c r="BG42" s="182"/>
      <c r="BH42" s="3">
        <v>0</v>
      </c>
      <c r="BI42" s="3">
        <v>0</v>
      </c>
      <c r="BJ42" s="3">
        <v>0</v>
      </c>
      <c r="BK42" s="3"/>
      <c r="BL42" s="3"/>
      <c r="BM42" s="3"/>
      <c r="BN42" s="3"/>
      <c r="BO42" s="3"/>
      <c r="BP42" s="3"/>
      <c r="BQ42" s="3"/>
      <c r="BR42" s="3"/>
      <c r="BS42" s="3"/>
      <c r="BT42" s="31">
        <f t="shared" si="48"/>
        <v>0</v>
      </c>
      <c r="BV42" s="30"/>
      <c r="BW42" s="3"/>
      <c r="BX42" s="3"/>
      <c r="BY42" s="3"/>
      <c r="BZ42" s="31">
        <f t="shared" si="28"/>
        <v>0</v>
      </c>
      <c r="CA42" s="36"/>
      <c r="CC42" s="19" t="s">
        <v>64</v>
      </c>
      <c r="CD42" s="208"/>
      <c r="CE42" s="209"/>
      <c r="CF42" s="209"/>
      <c r="CG42" s="210"/>
      <c r="CH42" s="46">
        <f t="shared" si="49"/>
        <v>0</v>
      </c>
      <c r="CJ42" s="45"/>
      <c r="CK42" s="5"/>
      <c r="CL42" s="5"/>
      <c r="CM42" s="5"/>
      <c r="CN42" s="46">
        <f t="shared" si="50"/>
        <v>0</v>
      </c>
    </row>
    <row r="43" spans="1:92" x14ac:dyDescent="0.25">
      <c r="A43" s="19" t="s">
        <v>65</v>
      </c>
      <c r="B43" s="97"/>
      <c r="C43" s="97"/>
      <c r="D43" s="97"/>
      <c r="E43" s="182"/>
      <c r="F43" s="3">
        <v>0</v>
      </c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/>
      <c r="R43" s="31">
        <f t="shared" si="45"/>
        <v>0</v>
      </c>
      <c r="W43" s="182"/>
      <c r="X43" s="3">
        <v>0</v>
      </c>
      <c r="Y43" s="3">
        <v>0</v>
      </c>
      <c r="Z43" s="3">
        <v>0</v>
      </c>
      <c r="AA43" s="3"/>
      <c r="AB43" s="3"/>
      <c r="AC43" s="3"/>
      <c r="AD43" s="3"/>
      <c r="AE43" s="3"/>
      <c r="AF43" s="3"/>
      <c r="AG43" s="3"/>
      <c r="AH43" s="3"/>
      <c r="AI43" s="3"/>
      <c r="AJ43" s="31">
        <f t="shared" si="46"/>
        <v>0</v>
      </c>
      <c r="AL43" s="101"/>
      <c r="AM43" s="101"/>
      <c r="AN43" s="101"/>
      <c r="AO43" s="182"/>
      <c r="AP43" s="3">
        <v>0</v>
      </c>
      <c r="AQ43" s="3">
        <v>0</v>
      </c>
      <c r="AR43" s="3">
        <v>0</v>
      </c>
      <c r="AS43" s="3"/>
      <c r="AT43" s="3"/>
      <c r="AU43" s="3"/>
      <c r="AV43" s="3"/>
      <c r="AW43" s="3"/>
      <c r="AX43" s="3"/>
      <c r="AY43" s="3"/>
      <c r="AZ43" s="3"/>
      <c r="BA43" s="3"/>
      <c r="BB43" s="31">
        <f t="shared" si="47"/>
        <v>0</v>
      </c>
      <c r="BD43" s="101"/>
      <c r="BE43" s="101"/>
      <c r="BF43" s="101"/>
      <c r="BG43" s="182"/>
      <c r="BH43" s="3">
        <v>0</v>
      </c>
      <c r="BI43" s="3">
        <v>0</v>
      </c>
      <c r="BJ43" s="3">
        <v>0</v>
      </c>
      <c r="BK43" s="3"/>
      <c r="BL43" s="3"/>
      <c r="BM43" s="3"/>
      <c r="BN43" s="3"/>
      <c r="BO43" s="3"/>
      <c r="BP43" s="3"/>
      <c r="BQ43" s="3"/>
      <c r="BR43" s="3"/>
      <c r="BS43" s="3"/>
      <c r="BT43" s="31">
        <f t="shared" si="48"/>
        <v>0</v>
      </c>
      <c r="BV43" s="30"/>
      <c r="BW43" s="3"/>
      <c r="BX43" s="3"/>
      <c r="BY43" s="3"/>
      <c r="BZ43" s="31">
        <f t="shared" si="28"/>
        <v>0</v>
      </c>
      <c r="CA43" s="36"/>
      <c r="CC43" s="19" t="s">
        <v>65</v>
      </c>
      <c r="CD43" s="208"/>
      <c r="CE43" s="209"/>
      <c r="CF43" s="209"/>
      <c r="CG43" s="210"/>
      <c r="CH43" s="46">
        <f t="shared" si="49"/>
        <v>0</v>
      </c>
      <c r="CJ43" s="45"/>
      <c r="CK43" s="5"/>
      <c r="CL43" s="5"/>
      <c r="CM43" s="5"/>
      <c r="CN43" s="46">
        <f t="shared" si="50"/>
        <v>0</v>
      </c>
    </row>
    <row r="44" spans="1:92" x14ac:dyDescent="0.25">
      <c r="A44" s="20" t="s">
        <v>66</v>
      </c>
      <c r="B44" s="98"/>
      <c r="C44" s="98"/>
      <c r="D44" s="98"/>
      <c r="E44" s="182">
        <f t="shared" ref="E44" si="51">SUM(E32:E43)</f>
        <v>0</v>
      </c>
      <c r="F44" s="2">
        <v>0</v>
      </c>
      <c r="G44" s="2">
        <v>0</v>
      </c>
      <c r="H44" s="2">
        <v>0</v>
      </c>
      <c r="I44" s="4">
        <f t="shared" ref="I44:BT44" si="52">SUM(I32:I43)</f>
        <v>0</v>
      </c>
      <c r="J44" s="4">
        <f t="shared" si="52"/>
        <v>0</v>
      </c>
      <c r="K44" s="4">
        <f t="shared" si="52"/>
        <v>0</v>
      </c>
      <c r="L44" s="4">
        <f t="shared" si="52"/>
        <v>0</v>
      </c>
      <c r="M44" s="4">
        <f t="shared" si="52"/>
        <v>0</v>
      </c>
      <c r="N44" s="4">
        <f t="shared" si="52"/>
        <v>0</v>
      </c>
      <c r="O44" s="4">
        <f t="shared" si="52"/>
        <v>0</v>
      </c>
      <c r="P44" s="4">
        <f t="shared" si="52"/>
        <v>0</v>
      </c>
      <c r="Q44" s="4">
        <f t="shared" si="52"/>
        <v>0</v>
      </c>
      <c r="R44" s="31">
        <f t="shared" si="52"/>
        <v>0</v>
      </c>
      <c r="W44" s="182">
        <f t="shared" ref="W44" si="53">SUM(W32:W43)</f>
        <v>0</v>
      </c>
      <c r="X44" s="2">
        <v>0</v>
      </c>
      <c r="Y44" s="2">
        <v>0</v>
      </c>
      <c r="Z44" s="2">
        <v>0</v>
      </c>
      <c r="AA44" s="4">
        <f t="shared" ref="AA44:AJ44" si="54">SUM(AA32:AA43)</f>
        <v>0</v>
      </c>
      <c r="AB44" s="4">
        <f t="shared" si="54"/>
        <v>0</v>
      </c>
      <c r="AC44" s="4">
        <f t="shared" si="54"/>
        <v>0</v>
      </c>
      <c r="AD44" s="4">
        <f t="shared" si="54"/>
        <v>0</v>
      </c>
      <c r="AE44" s="4">
        <f t="shared" si="54"/>
        <v>0</v>
      </c>
      <c r="AF44" s="4">
        <f t="shared" si="54"/>
        <v>0</v>
      </c>
      <c r="AG44" s="4">
        <f t="shared" si="54"/>
        <v>0</v>
      </c>
      <c r="AH44" s="4">
        <f t="shared" si="54"/>
        <v>0</v>
      </c>
      <c r="AI44" s="4">
        <f t="shared" si="54"/>
        <v>0</v>
      </c>
      <c r="AJ44" s="31">
        <f t="shared" si="54"/>
        <v>0</v>
      </c>
      <c r="AL44" s="101"/>
      <c r="AM44" s="101"/>
      <c r="AN44" s="101"/>
      <c r="AO44" s="182">
        <f t="shared" si="52"/>
        <v>0</v>
      </c>
      <c r="AP44" s="4">
        <f t="shared" si="52"/>
        <v>0</v>
      </c>
      <c r="AQ44" s="4">
        <f t="shared" si="52"/>
        <v>0</v>
      </c>
      <c r="AR44" s="4">
        <f t="shared" si="52"/>
        <v>0</v>
      </c>
      <c r="AS44" s="4">
        <f t="shared" si="52"/>
        <v>0</v>
      </c>
      <c r="AT44" s="4">
        <f t="shared" si="52"/>
        <v>0</v>
      </c>
      <c r="AU44" s="4">
        <f t="shared" si="52"/>
        <v>0</v>
      </c>
      <c r="AV44" s="4">
        <f t="shared" si="52"/>
        <v>0</v>
      </c>
      <c r="AW44" s="4">
        <f t="shared" si="52"/>
        <v>0</v>
      </c>
      <c r="AX44" s="4">
        <f t="shared" si="52"/>
        <v>0</v>
      </c>
      <c r="AY44" s="4">
        <f t="shared" si="52"/>
        <v>0</v>
      </c>
      <c r="AZ44" s="4">
        <f t="shared" si="52"/>
        <v>0</v>
      </c>
      <c r="BA44" s="4">
        <f t="shared" si="52"/>
        <v>0</v>
      </c>
      <c r="BB44" s="31">
        <f t="shared" si="52"/>
        <v>0</v>
      </c>
      <c r="BD44" s="101"/>
      <c r="BE44" s="101"/>
      <c r="BF44" s="101"/>
      <c r="BG44" s="182">
        <f t="shared" si="52"/>
        <v>0</v>
      </c>
      <c r="BH44" s="4">
        <f t="shared" si="52"/>
        <v>0</v>
      </c>
      <c r="BI44" s="4">
        <f t="shared" si="52"/>
        <v>0</v>
      </c>
      <c r="BJ44" s="4">
        <f t="shared" si="52"/>
        <v>0</v>
      </c>
      <c r="BK44" s="4">
        <f t="shared" si="52"/>
        <v>0</v>
      </c>
      <c r="BL44" s="4">
        <f t="shared" si="52"/>
        <v>0</v>
      </c>
      <c r="BM44" s="4">
        <f t="shared" si="52"/>
        <v>0</v>
      </c>
      <c r="BN44" s="4">
        <f t="shared" si="52"/>
        <v>0</v>
      </c>
      <c r="BO44" s="4">
        <f t="shared" si="52"/>
        <v>0</v>
      </c>
      <c r="BP44" s="4">
        <f t="shared" si="52"/>
        <v>0</v>
      </c>
      <c r="BQ44" s="4">
        <f t="shared" si="52"/>
        <v>0</v>
      </c>
      <c r="BR44" s="4">
        <f t="shared" si="52"/>
        <v>0</v>
      </c>
      <c r="BS44" s="4">
        <f t="shared" si="52"/>
        <v>0</v>
      </c>
      <c r="BT44" s="31">
        <f t="shared" si="52"/>
        <v>0</v>
      </c>
      <c r="BV44" s="32">
        <f t="shared" ref="BV44:BY44" si="55">SUM(BV32:BV43)</f>
        <v>0</v>
      </c>
      <c r="BW44" s="4">
        <f t="shared" si="55"/>
        <v>0</v>
      </c>
      <c r="BX44" s="4">
        <f t="shared" si="55"/>
        <v>0</v>
      </c>
      <c r="BY44" s="4">
        <f t="shared" si="55"/>
        <v>0</v>
      </c>
      <c r="BZ44" s="31">
        <f t="shared" si="28"/>
        <v>0</v>
      </c>
      <c r="CA44" s="37"/>
      <c r="CC44" s="20" t="s">
        <v>66</v>
      </c>
      <c r="CD44" s="208"/>
      <c r="CE44" s="209"/>
      <c r="CF44" s="209"/>
      <c r="CG44" s="210"/>
      <c r="CH44" s="31">
        <f t="shared" ref="CH44" si="56">SUM(CH32:CH43)</f>
        <v>0</v>
      </c>
      <c r="CJ44" s="32">
        <f t="shared" ref="CJ44:CN44" si="57">SUM(CJ32:CJ43)</f>
        <v>0</v>
      </c>
      <c r="CK44" s="4">
        <f t="shared" si="57"/>
        <v>0</v>
      </c>
      <c r="CL44" s="4">
        <f t="shared" si="57"/>
        <v>0</v>
      </c>
      <c r="CM44" s="4">
        <f t="shared" si="57"/>
        <v>0</v>
      </c>
      <c r="CN44" s="31">
        <f t="shared" si="57"/>
        <v>0</v>
      </c>
    </row>
    <row r="45" spans="1:92" x14ac:dyDescent="0.25">
      <c r="A45" s="19" t="s">
        <v>67</v>
      </c>
      <c r="B45" s="97"/>
      <c r="C45" s="97"/>
      <c r="D45" s="97"/>
      <c r="E45" s="182"/>
      <c r="F45" s="3">
        <v>0</v>
      </c>
      <c r="G45" s="3">
        <v>0</v>
      </c>
      <c r="H45" s="3">
        <v>0</v>
      </c>
      <c r="I45" s="3"/>
      <c r="J45" s="3"/>
      <c r="K45" s="3"/>
      <c r="L45" s="3"/>
      <c r="M45" s="3"/>
      <c r="N45" s="3"/>
      <c r="O45" s="3"/>
      <c r="P45" s="3"/>
      <c r="Q45" s="3"/>
      <c r="R45" s="31">
        <f t="shared" ref="R45:R61" si="58">SUM(E45:Q45)</f>
        <v>0</v>
      </c>
      <c r="W45" s="182"/>
      <c r="X45" s="3">
        <v>0</v>
      </c>
      <c r="Y45" s="3">
        <v>0</v>
      </c>
      <c r="Z45" s="3">
        <v>0</v>
      </c>
      <c r="AA45" s="3"/>
      <c r="AB45" s="3"/>
      <c r="AC45" s="3"/>
      <c r="AD45" s="3"/>
      <c r="AE45" s="3"/>
      <c r="AF45" s="3"/>
      <c r="AG45" s="3"/>
      <c r="AH45" s="3"/>
      <c r="AI45" s="3"/>
      <c r="AJ45" s="31">
        <f t="shared" ref="AJ45:AJ61" si="59">SUM(W45:AI45)</f>
        <v>0</v>
      </c>
      <c r="AL45" s="101"/>
      <c r="AM45" s="101"/>
      <c r="AN45" s="101"/>
      <c r="AO45" s="182"/>
      <c r="AP45" s="3">
        <v>0</v>
      </c>
      <c r="AQ45" s="3">
        <v>0</v>
      </c>
      <c r="AR45" s="3">
        <v>0</v>
      </c>
      <c r="AS45" s="3"/>
      <c r="AT45" s="3"/>
      <c r="AU45" s="3"/>
      <c r="AV45" s="3"/>
      <c r="AW45" s="3"/>
      <c r="AX45" s="3"/>
      <c r="AY45" s="3"/>
      <c r="AZ45" s="3"/>
      <c r="BA45" s="3"/>
      <c r="BB45" s="31">
        <f t="shared" ref="BB45:BB61" si="60">SUM(AO45:BA45)</f>
        <v>0</v>
      </c>
      <c r="BD45" s="101"/>
      <c r="BE45" s="101"/>
      <c r="BF45" s="101"/>
      <c r="BG45" s="182"/>
      <c r="BH45" s="3">
        <v>0</v>
      </c>
      <c r="BI45" s="3">
        <v>0</v>
      </c>
      <c r="BJ45" s="3">
        <v>0</v>
      </c>
      <c r="BK45" s="3"/>
      <c r="BL45" s="3"/>
      <c r="BM45" s="3"/>
      <c r="BN45" s="3"/>
      <c r="BO45" s="3"/>
      <c r="BP45" s="3"/>
      <c r="BQ45" s="3"/>
      <c r="BR45" s="3"/>
      <c r="BS45" s="3"/>
      <c r="BT45" s="31">
        <f t="shared" ref="BT45:BT61" si="61">SUM(BG45:BS45)</f>
        <v>0</v>
      </c>
      <c r="BV45" s="30"/>
      <c r="BW45" s="3"/>
      <c r="BX45" s="3"/>
      <c r="BY45" s="3"/>
      <c r="BZ45" s="31">
        <f t="shared" si="28"/>
        <v>0</v>
      </c>
      <c r="CA45" s="36"/>
      <c r="CC45" s="19" t="s">
        <v>67</v>
      </c>
      <c r="CD45" s="208"/>
      <c r="CE45" s="209"/>
      <c r="CF45" s="209"/>
      <c r="CG45" s="210"/>
      <c r="CH45" s="46">
        <f t="shared" ref="CH45:CH61" si="62">SUM(CD45:CG45)</f>
        <v>0</v>
      </c>
      <c r="CJ45" s="45"/>
      <c r="CK45" s="5"/>
      <c r="CL45" s="5"/>
      <c r="CM45" s="5"/>
      <c r="CN45" s="46">
        <f t="shared" ref="CN45:CN61" si="63">SUM(CJ45:CM45)</f>
        <v>0</v>
      </c>
    </row>
    <row r="46" spans="1:92" x14ac:dyDescent="0.25">
      <c r="A46" s="19" t="s">
        <v>68</v>
      </c>
      <c r="B46" s="97"/>
      <c r="C46" s="97"/>
      <c r="D46" s="97"/>
      <c r="E46" s="182"/>
      <c r="F46" s="3">
        <v>0</v>
      </c>
      <c r="G46" s="3">
        <v>0</v>
      </c>
      <c r="H46" s="3">
        <v>0</v>
      </c>
      <c r="I46" s="3"/>
      <c r="J46" s="3"/>
      <c r="K46" s="3"/>
      <c r="L46" s="3"/>
      <c r="M46" s="3"/>
      <c r="N46" s="3"/>
      <c r="O46" s="3"/>
      <c r="P46" s="3"/>
      <c r="Q46" s="3"/>
      <c r="R46" s="31">
        <f t="shared" si="58"/>
        <v>0</v>
      </c>
      <c r="W46" s="182"/>
      <c r="X46" s="3">
        <v>0</v>
      </c>
      <c r="Y46" s="3">
        <v>0</v>
      </c>
      <c r="Z46" s="3">
        <v>0</v>
      </c>
      <c r="AA46" s="3"/>
      <c r="AB46" s="3"/>
      <c r="AC46" s="3"/>
      <c r="AD46" s="3"/>
      <c r="AE46" s="3"/>
      <c r="AF46" s="3"/>
      <c r="AG46" s="3"/>
      <c r="AH46" s="3"/>
      <c r="AI46" s="3"/>
      <c r="AJ46" s="31">
        <f t="shared" si="59"/>
        <v>0</v>
      </c>
      <c r="AL46" s="101"/>
      <c r="AM46" s="101"/>
      <c r="AN46" s="101"/>
      <c r="AO46" s="182"/>
      <c r="AP46" s="3">
        <v>0</v>
      </c>
      <c r="AQ46" s="3">
        <v>0</v>
      </c>
      <c r="AR46" s="3">
        <v>0</v>
      </c>
      <c r="AS46" s="3"/>
      <c r="AT46" s="3"/>
      <c r="AU46" s="3"/>
      <c r="AV46" s="3"/>
      <c r="AW46" s="3"/>
      <c r="AX46" s="3"/>
      <c r="AY46" s="3"/>
      <c r="AZ46" s="3"/>
      <c r="BA46" s="3"/>
      <c r="BB46" s="31">
        <f t="shared" si="60"/>
        <v>0</v>
      </c>
      <c r="BD46" s="101"/>
      <c r="BE46" s="101"/>
      <c r="BF46" s="101"/>
      <c r="BG46" s="182"/>
      <c r="BH46" s="3">
        <v>0</v>
      </c>
      <c r="BI46" s="3">
        <v>0</v>
      </c>
      <c r="BJ46" s="3">
        <v>0</v>
      </c>
      <c r="BK46" s="3"/>
      <c r="BL46" s="3"/>
      <c r="BM46" s="3"/>
      <c r="BN46" s="3"/>
      <c r="BO46" s="3"/>
      <c r="BP46" s="3"/>
      <c r="BQ46" s="3"/>
      <c r="BR46" s="3"/>
      <c r="BS46" s="3"/>
      <c r="BT46" s="31">
        <f t="shared" si="61"/>
        <v>0</v>
      </c>
      <c r="BV46" s="30"/>
      <c r="BW46" s="3"/>
      <c r="BX46" s="3"/>
      <c r="BY46" s="3"/>
      <c r="BZ46" s="31">
        <f t="shared" si="28"/>
        <v>0</v>
      </c>
      <c r="CA46" s="36"/>
      <c r="CC46" s="19" t="s">
        <v>68</v>
      </c>
      <c r="CD46" s="208"/>
      <c r="CE46" s="209"/>
      <c r="CF46" s="209"/>
      <c r="CG46" s="210"/>
      <c r="CH46" s="46">
        <f t="shared" si="62"/>
        <v>0</v>
      </c>
      <c r="CJ46" s="45"/>
      <c r="CK46" s="5"/>
      <c r="CL46" s="5"/>
      <c r="CM46" s="5"/>
      <c r="CN46" s="46">
        <f t="shared" si="63"/>
        <v>0</v>
      </c>
    </row>
    <row r="47" spans="1:92" x14ac:dyDescent="0.25">
      <c r="A47" s="19" t="s">
        <v>69</v>
      </c>
      <c r="B47" s="97"/>
      <c r="C47" s="97"/>
      <c r="D47" s="97"/>
      <c r="E47" s="182"/>
      <c r="F47" s="3">
        <v>0</v>
      </c>
      <c r="G47" s="3">
        <v>0</v>
      </c>
      <c r="H47" s="3">
        <v>0</v>
      </c>
      <c r="I47" s="3"/>
      <c r="J47" s="3"/>
      <c r="K47" s="3"/>
      <c r="L47" s="3"/>
      <c r="M47" s="3"/>
      <c r="N47" s="3"/>
      <c r="O47" s="3"/>
      <c r="P47" s="3"/>
      <c r="Q47" s="3"/>
      <c r="R47" s="31">
        <f t="shared" si="58"/>
        <v>0</v>
      </c>
      <c r="W47" s="182"/>
      <c r="X47" s="3">
        <v>0</v>
      </c>
      <c r="Y47" s="3">
        <v>0</v>
      </c>
      <c r="Z47" s="3"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1">
        <f t="shared" si="59"/>
        <v>0</v>
      </c>
      <c r="AL47" s="101"/>
      <c r="AM47" s="101"/>
      <c r="AN47" s="101"/>
      <c r="AO47" s="182"/>
      <c r="AP47" s="3">
        <v>0</v>
      </c>
      <c r="AQ47" s="3">
        <v>0</v>
      </c>
      <c r="AR47" s="3">
        <v>0</v>
      </c>
      <c r="AS47" s="3"/>
      <c r="AT47" s="3"/>
      <c r="AU47" s="3"/>
      <c r="AV47" s="3"/>
      <c r="AW47" s="3"/>
      <c r="AX47" s="3"/>
      <c r="AY47" s="3"/>
      <c r="AZ47" s="3"/>
      <c r="BA47" s="3"/>
      <c r="BB47" s="31">
        <f t="shared" si="60"/>
        <v>0</v>
      </c>
      <c r="BD47" s="101"/>
      <c r="BE47" s="101"/>
      <c r="BF47" s="101"/>
      <c r="BG47" s="182"/>
      <c r="BH47" s="3">
        <v>0</v>
      </c>
      <c r="BI47" s="3">
        <v>0</v>
      </c>
      <c r="BJ47" s="3">
        <v>0</v>
      </c>
      <c r="BK47" s="3"/>
      <c r="BL47" s="3"/>
      <c r="BM47" s="3"/>
      <c r="BN47" s="3"/>
      <c r="BO47" s="3"/>
      <c r="BP47" s="3"/>
      <c r="BQ47" s="3"/>
      <c r="BR47" s="3"/>
      <c r="BS47" s="3"/>
      <c r="BT47" s="31">
        <f t="shared" si="61"/>
        <v>0</v>
      </c>
      <c r="BV47" s="30"/>
      <c r="BW47" s="3"/>
      <c r="BX47" s="3"/>
      <c r="BY47" s="3"/>
      <c r="BZ47" s="31">
        <f t="shared" si="28"/>
        <v>0</v>
      </c>
      <c r="CA47" s="36"/>
      <c r="CC47" s="19" t="s">
        <v>69</v>
      </c>
      <c r="CD47" s="208"/>
      <c r="CE47" s="209"/>
      <c r="CF47" s="209"/>
      <c r="CG47" s="210"/>
      <c r="CH47" s="46">
        <f t="shared" si="62"/>
        <v>0</v>
      </c>
      <c r="CJ47" s="45"/>
      <c r="CK47" s="5"/>
      <c r="CL47" s="5"/>
      <c r="CM47" s="5"/>
      <c r="CN47" s="46">
        <f t="shared" si="63"/>
        <v>0</v>
      </c>
    </row>
    <row r="48" spans="1:92" x14ac:dyDescent="0.25">
      <c r="A48" s="19" t="s">
        <v>70</v>
      </c>
      <c r="B48" s="97"/>
      <c r="C48" s="97"/>
      <c r="D48" s="97"/>
      <c r="E48" s="182"/>
      <c r="F48" s="3">
        <v>0</v>
      </c>
      <c r="G48" s="3">
        <v>0</v>
      </c>
      <c r="H48" s="3">
        <v>0</v>
      </c>
      <c r="I48" s="3"/>
      <c r="J48" s="3"/>
      <c r="K48" s="3"/>
      <c r="L48" s="3"/>
      <c r="M48" s="3"/>
      <c r="N48" s="3"/>
      <c r="O48" s="3"/>
      <c r="P48" s="3"/>
      <c r="Q48" s="3"/>
      <c r="R48" s="31">
        <f t="shared" si="58"/>
        <v>0</v>
      </c>
      <c r="W48" s="182"/>
      <c r="X48" s="3">
        <v>0</v>
      </c>
      <c r="Y48" s="3">
        <v>0</v>
      </c>
      <c r="Z48" s="3"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1">
        <f t="shared" si="59"/>
        <v>0</v>
      </c>
      <c r="AL48" s="101"/>
      <c r="AM48" s="101"/>
      <c r="AN48" s="101"/>
      <c r="AO48" s="182"/>
      <c r="AP48" s="3">
        <v>0</v>
      </c>
      <c r="AQ48" s="3">
        <v>0</v>
      </c>
      <c r="AR48" s="3">
        <v>0</v>
      </c>
      <c r="AS48" s="3"/>
      <c r="AT48" s="3"/>
      <c r="AU48" s="3"/>
      <c r="AV48" s="3"/>
      <c r="AW48" s="3"/>
      <c r="AX48" s="3"/>
      <c r="AY48" s="3"/>
      <c r="AZ48" s="3"/>
      <c r="BA48" s="3"/>
      <c r="BB48" s="31">
        <f t="shared" si="60"/>
        <v>0</v>
      </c>
      <c r="BD48" s="101"/>
      <c r="BE48" s="101"/>
      <c r="BF48" s="101"/>
      <c r="BG48" s="182"/>
      <c r="BH48" s="3">
        <v>0</v>
      </c>
      <c r="BI48" s="3">
        <v>0</v>
      </c>
      <c r="BJ48" s="3">
        <v>0</v>
      </c>
      <c r="BK48" s="3"/>
      <c r="BL48" s="3"/>
      <c r="BM48" s="3"/>
      <c r="BN48" s="3"/>
      <c r="BO48" s="3"/>
      <c r="BP48" s="3"/>
      <c r="BQ48" s="3"/>
      <c r="BR48" s="3"/>
      <c r="BS48" s="3"/>
      <c r="BT48" s="31">
        <f t="shared" si="61"/>
        <v>0</v>
      </c>
      <c r="BV48" s="30"/>
      <c r="BW48" s="3"/>
      <c r="BX48" s="3"/>
      <c r="BY48" s="3"/>
      <c r="BZ48" s="31">
        <f t="shared" si="28"/>
        <v>0</v>
      </c>
      <c r="CA48" s="36"/>
      <c r="CC48" s="19" t="s">
        <v>70</v>
      </c>
      <c r="CD48" s="208"/>
      <c r="CE48" s="209"/>
      <c r="CF48" s="209"/>
      <c r="CG48" s="210"/>
      <c r="CH48" s="46">
        <f t="shared" si="62"/>
        <v>0</v>
      </c>
      <c r="CJ48" s="45"/>
      <c r="CK48" s="5"/>
      <c r="CL48" s="5"/>
      <c r="CM48" s="5"/>
      <c r="CN48" s="46">
        <f t="shared" si="63"/>
        <v>0</v>
      </c>
    </row>
    <row r="49" spans="1:92" x14ac:dyDescent="0.25">
      <c r="A49" s="19" t="s">
        <v>71</v>
      </c>
      <c r="B49" s="97"/>
      <c r="C49" s="97"/>
      <c r="D49" s="97"/>
      <c r="E49" s="182"/>
      <c r="F49" s="3">
        <v>0</v>
      </c>
      <c r="G49" s="3">
        <v>0</v>
      </c>
      <c r="H49" s="3">
        <v>0</v>
      </c>
      <c r="I49" s="3"/>
      <c r="J49" s="3"/>
      <c r="K49" s="3"/>
      <c r="L49" s="3"/>
      <c r="M49" s="3"/>
      <c r="N49" s="3"/>
      <c r="O49" s="3"/>
      <c r="P49" s="3"/>
      <c r="Q49" s="3"/>
      <c r="R49" s="31">
        <f t="shared" si="58"/>
        <v>0</v>
      </c>
      <c r="W49" s="182"/>
      <c r="X49" s="3">
        <v>0</v>
      </c>
      <c r="Y49" s="3">
        <v>0</v>
      </c>
      <c r="Z49" s="3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1">
        <f t="shared" si="59"/>
        <v>0</v>
      </c>
      <c r="AL49" s="101"/>
      <c r="AM49" s="101"/>
      <c r="AN49" s="101"/>
      <c r="AO49" s="182"/>
      <c r="AP49" s="3">
        <v>0</v>
      </c>
      <c r="AQ49" s="3">
        <v>0</v>
      </c>
      <c r="AR49" s="3">
        <v>0</v>
      </c>
      <c r="AS49" s="3"/>
      <c r="AT49" s="3"/>
      <c r="AU49" s="3"/>
      <c r="AV49" s="3"/>
      <c r="AW49" s="3"/>
      <c r="AX49" s="3"/>
      <c r="AY49" s="3"/>
      <c r="AZ49" s="3"/>
      <c r="BA49" s="3"/>
      <c r="BB49" s="31">
        <f t="shared" si="60"/>
        <v>0</v>
      </c>
      <c r="BD49" s="101"/>
      <c r="BE49" s="101"/>
      <c r="BF49" s="101"/>
      <c r="BG49" s="182"/>
      <c r="BH49" s="3">
        <v>0</v>
      </c>
      <c r="BI49" s="3">
        <v>0</v>
      </c>
      <c r="BJ49" s="3">
        <v>0</v>
      </c>
      <c r="BK49" s="3"/>
      <c r="BL49" s="3"/>
      <c r="BM49" s="3"/>
      <c r="BN49" s="3"/>
      <c r="BO49" s="3"/>
      <c r="BP49" s="3"/>
      <c r="BQ49" s="3"/>
      <c r="BR49" s="3"/>
      <c r="BS49" s="3"/>
      <c r="BT49" s="31">
        <f t="shared" si="61"/>
        <v>0</v>
      </c>
      <c r="BV49" s="30"/>
      <c r="BW49" s="3"/>
      <c r="BX49" s="3"/>
      <c r="BY49" s="3"/>
      <c r="BZ49" s="31">
        <f t="shared" si="28"/>
        <v>0</v>
      </c>
      <c r="CA49" s="36"/>
      <c r="CC49" s="19" t="s">
        <v>71</v>
      </c>
      <c r="CD49" s="208"/>
      <c r="CE49" s="209"/>
      <c r="CF49" s="209"/>
      <c r="CG49" s="210"/>
      <c r="CH49" s="46">
        <f t="shared" si="62"/>
        <v>0</v>
      </c>
      <c r="CJ49" s="45"/>
      <c r="CK49" s="5"/>
      <c r="CL49" s="5"/>
      <c r="CM49" s="5"/>
      <c r="CN49" s="46">
        <f t="shared" si="63"/>
        <v>0</v>
      </c>
    </row>
    <row r="50" spans="1:92" x14ac:dyDescent="0.25">
      <c r="A50" s="19" t="s">
        <v>72</v>
      </c>
      <c r="B50" s="97"/>
      <c r="C50" s="97"/>
      <c r="D50" s="97"/>
      <c r="E50" s="182"/>
      <c r="F50" s="3">
        <v>0</v>
      </c>
      <c r="G50" s="3">
        <v>0</v>
      </c>
      <c r="H50" s="3">
        <v>0</v>
      </c>
      <c r="I50" s="3"/>
      <c r="J50" s="3"/>
      <c r="K50" s="3"/>
      <c r="L50" s="3"/>
      <c r="M50" s="3"/>
      <c r="N50" s="3"/>
      <c r="O50" s="3"/>
      <c r="P50" s="3"/>
      <c r="Q50" s="3"/>
      <c r="R50" s="31">
        <f t="shared" si="58"/>
        <v>0</v>
      </c>
      <c r="W50" s="182"/>
      <c r="X50" s="3">
        <v>0</v>
      </c>
      <c r="Y50" s="3">
        <v>0</v>
      </c>
      <c r="Z50" s="3">
        <v>0</v>
      </c>
      <c r="AA50" s="3"/>
      <c r="AB50" s="3"/>
      <c r="AC50" s="3"/>
      <c r="AD50" s="3"/>
      <c r="AE50" s="3"/>
      <c r="AF50" s="3"/>
      <c r="AG50" s="3"/>
      <c r="AH50" s="3"/>
      <c r="AI50" s="3"/>
      <c r="AJ50" s="31">
        <f t="shared" si="59"/>
        <v>0</v>
      </c>
      <c r="AL50" s="101"/>
      <c r="AM50" s="101"/>
      <c r="AN50" s="101"/>
      <c r="AO50" s="182"/>
      <c r="AP50" s="3">
        <v>0</v>
      </c>
      <c r="AQ50" s="3">
        <v>0</v>
      </c>
      <c r="AR50" s="3">
        <v>0</v>
      </c>
      <c r="AS50" s="3"/>
      <c r="AT50" s="3"/>
      <c r="AU50" s="3"/>
      <c r="AV50" s="3"/>
      <c r="AW50" s="3"/>
      <c r="AX50" s="3"/>
      <c r="AY50" s="3"/>
      <c r="AZ50" s="3"/>
      <c r="BA50" s="3"/>
      <c r="BB50" s="31">
        <f t="shared" si="60"/>
        <v>0</v>
      </c>
      <c r="BD50" s="101"/>
      <c r="BE50" s="101"/>
      <c r="BF50" s="101"/>
      <c r="BG50" s="182"/>
      <c r="BH50" s="3">
        <v>0</v>
      </c>
      <c r="BI50" s="3">
        <v>0</v>
      </c>
      <c r="BJ50" s="3">
        <v>0</v>
      </c>
      <c r="BK50" s="3"/>
      <c r="BL50" s="3"/>
      <c r="BM50" s="3"/>
      <c r="BN50" s="3"/>
      <c r="BO50" s="3"/>
      <c r="BP50" s="3"/>
      <c r="BQ50" s="3"/>
      <c r="BR50" s="3"/>
      <c r="BS50" s="3"/>
      <c r="BT50" s="31">
        <f t="shared" si="61"/>
        <v>0</v>
      </c>
      <c r="BV50" s="30"/>
      <c r="BW50" s="3"/>
      <c r="BX50" s="3"/>
      <c r="BY50" s="3"/>
      <c r="BZ50" s="31">
        <f t="shared" si="28"/>
        <v>0</v>
      </c>
      <c r="CA50" s="36"/>
      <c r="CC50" s="19" t="s">
        <v>72</v>
      </c>
      <c r="CD50" s="208"/>
      <c r="CE50" s="209"/>
      <c r="CF50" s="209"/>
      <c r="CG50" s="210"/>
      <c r="CH50" s="46">
        <f t="shared" si="62"/>
        <v>0</v>
      </c>
      <c r="CJ50" s="45"/>
      <c r="CK50" s="5"/>
      <c r="CL50" s="5"/>
      <c r="CM50" s="5"/>
      <c r="CN50" s="46">
        <f t="shared" si="63"/>
        <v>0</v>
      </c>
    </row>
    <row r="51" spans="1:92" x14ac:dyDescent="0.25">
      <c r="A51" s="19" t="s">
        <v>73</v>
      </c>
      <c r="B51" s="97"/>
      <c r="C51" s="97"/>
      <c r="D51" s="97"/>
      <c r="E51" s="182"/>
      <c r="F51" s="3">
        <v>0</v>
      </c>
      <c r="G51" s="3">
        <v>0</v>
      </c>
      <c r="H51" s="3">
        <v>0</v>
      </c>
      <c r="I51" s="3"/>
      <c r="J51" s="3"/>
      <c r="K51" s="3"/>
      <c r="L51" s="3"/>
      <c r="M51" s="3"/>
      <c r="N51" s="3"/>
      <c r="O51" s="3"/>
      <c r="P51" s="3"/>
      <c r="Q51" s="3"/>
      <c r="R51" s="31">
        <f t="shared" si="58"/>
        <v>0</v>
      </c>
      <c r="W51" s="182"/>
      <c r="X51" s="3">
        <v>0</v>
      </c>
      <c r="Y51" s="3">
        <v>0</v>
      </c>
      <c r="Z51" s="3">
        <v>0</v>
      </c>
      <c r="AA51" s="3"/>
      <c r="AB51" s="3"/>
      <c r="AC51" s="3"/>
      <c r="AD51" s="3"/>
      <c r="AE51" s="3"/>
      <c r="AF51" s="3"/>
      <c r="AG51" s="3"/>
      <c r="AH51" s="3"/>
      <c r="AI51" s="3"/>
      <c r="AJ51" s="31">
        <f t="shared" si="59"/>
        <v>0</v>
      </c>
      <c r="AL51" s="101"/>
      <c r="AM51" s="101"/>
      <c r="AN51" s="101"/>
      <c r="AO51" s="182"/>
      <c r="AP51" s="3">
        <v>0</v>
      </c>
      <c r="AQ51" s="3">
        <v>0</v>
      </c>
      <c r="AR51" s="3">
        <v>0</v>
      </c>
      <c r="AS51" s="3"/>
      <c r="AT51" s="3"/>
      <c r="AU51" s="3"/>
      <c r="AV51" s="3"/>
      <c r="AW51" s="3"/>
      <c r="AX51" s="3"/>
      <c r="AY51" s="3"/>
      <c r="AZ51" s="3"/>
      <c r="BA51" s="3"/>
      <c r="BB51" s="31">
        <f t="shared" si="60"/>
        <v>0</v>
      </c>
      <c r="BD51" s="101"/>
      <c r="BE51" s="101"/>
      <c r="BF51" s="101"/>
      <c r="BG51" s="182"/>
      <c r="BH51" s="3">
        <v>0</v>
      </c>
      <c r="BI51" s="3">
        <v>0</v>
      </c>
      <c r="BJ51" s="3">
        <v>0</v>
      </c>
      <c r="BK51" s="3"/>
      <c r="BL51" s="3"/>
      <c r="BM51" s="3"/>
      <c r="BN51" s="3"/>
      <c r="BO51" s="3"/>
      <c r="BP51" s="3"/>
      <c r="BQ51" s="3"/>
      <c r="BR51" s="3"/>
      <c r="BS51" s="3"/>
      <c r="BT51" s="31">
        <f t="shared" si="61"/>
        <v>0</v>
      </c>
      <c r="BV51" s="30"/>
      <c r="BW51" s="3"/>
      <c r="BX51" s="3"/>
      <c r="BY51" s="3"/>
      <c r="BZ51" s="31">
        <f t="shared" si="28"/>
        <v>0</v>
      </c>
      <c r="CA51" s="36"/>
      <c r="CC51" s="19" t="s">
        <v>73</v>
      </c>
      <c r="CD51" s="208"/>
      <c r="CE51" s="209"/>
      <c r="CF51" s="209"/>
      <c r="CG51" s="210"/>
      <c r="CH51" s="46">
        <f t="shared" si="62"/>
        <v>0</v>
      </c>
      <c r="CJ51" s="45"/>
      <c r="CK51" s="5"/>
      <c r="CL51" s="5"/>
      <c r="CM51" s="5"/>
      <c r="CN51" s="46">
        <f t="shared" si="63"/>
        <v>0</v>
      </c>
    </row>
    <row r="52" spans="1:92" x14ac:dyDescent="0.25">
      <c r="A52" s="19" t="s">
        <v>74</v>
      </c>
      <c r="B52" s="97"/>
      <c r="C52" s="97"/>
      <c r="D52" s="97"/>
      <c r="E52" s="182"/>
      <c r="F52" s="3">
        <v>0</v>
      </c>
      <c r="G52" s="3">
        <v>0</v>
      </c>
      <c r="H52" s="3">
        <v>0</v>
      </c>
      <c r="I52" s="3"/>
      <c r="J52" s="3"/>
      <c r="K52" s="3"/>
      <c r="L52" s="3"/>
      <c r="M52" s="3"/>
      <c r="N52" s="3"/>
      <c r="O52" s="3"/>
      <c r="P52" s="3"/>
      <c r="Q52" s="3"/>
      <c r="R52" s="31">
        <f t="shared" si="58"/>
        <v>0</v>
      </c>
      <c r="W52" s="182"/>
      <c r="X52" s="3">
        <v>0</v>
      </c>
      <c r="Y52" s="3">
        <v>0</v>
      </c>
      <c r="Z52" s="3"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1">
        <f t="shared" si="59"/>
        <v>0</v>
      </c>
      <c r="AL52" s="101"/>
      <c r="AM52" s="101"/>
      <c r="AN52" s="101"/>
      <c r="AO52" s="182"/>
      <c r="AP52" s="3">
        <v>0</v>
      </c>
      <c r="AQ52" s="3">
        <v>0</v>
      </c>
      <c r="AR52" s="3">
        <v>0</v>
      </c>
      <c r="AS52" s="3"/>
      <c r="AT52" s="3"/>
      <c r="AU52" s="3"/>
      <c r="AV52" s="3"/>
      <c r="AW52" s="3"/>
      <c r="AX52" s="3"/>
      <c r="AY52" s="3"/>
      <c r="AZ52" s="3"/>
      <c r="BA52" s="3"/>
      <c r="BB52" s="31">
        <f t="shared" si="60"/>
        <v>0</v>
      </c>
      <c r="BD52" s="101"/>
      <c r="BE52" s="101"/>
      <c r="BF52" s="101"/>
      <c r="BG52" s="182"/>
      <c r="BH52" s="3">
        <v>0</v>
      </c>
      <c r="BI52" s="3">
        <v>0</v>
      </c>
      <c r="BJ52" s="3">
        <v>0</v>
      </c>
      <c r="BK52" s="3"/>
      <c r="BL52" s="3"/>
      <c r="BM52" s="3"/>
      <c r="BN52" s="3"/>
      <c r="BO52" s="3"/>
      <c r="BP52" s="3"/>
      <c r="BQ52" s="3"/>
      <c r="BR52" s="3"/>
      <c r="BS52" s="3"/>
      <c r="BT52" s="31">
        <f t="shared" si="61"/>
        <v>0</v>
      </c>
      <c r="BV52" s="30"/>
      <c r="BW52" s="3"/>
      <c r="BX52" s="3"/>
      <c r="BY52" s="3"/>
      <c r="BZ52" s="31">
        <f t="shared" si="28"/>
        <v>0</v>
      </c>
      <c r="CA52" s="36"/>
      <c r="CC52" s="19" t="s">
        <v>74</v>
      </c>
      <c r="CD52" s="208"/>
      <c r="CE52" s="209"/>
      <c r="CF52" s="209"/>
      <c r="CG52" s="210"/>
      <c r="CH52" s="46">
        <f t="shared" si="62"/>
        <v>0</v>
      </c>
      <c r="CJ52" s="45"/>
      <c r="CK52" s="5"/>
      <c r="CL52" s="5"/>
      <c r="CM52" s="5"/>
      <c r="CN52" s="46">
        <f t="shared" si="63"/>
        <v>0</v>
      </c>
    </row>
    <row r="53" spans="1:92" x14ac:dyDescent="0.25">
      <c r="A53" s="19" t="s">
        <v>75</v>
      </c>
      <c r="B53" s="97"/>
      <c r="C53" s="97"/>
      <c r="D53" s="97"/>
      <c r="E53" s="182"/>
      <c r="F53" s="3">
        <v>0</v>
      </c>
      <c r="G53" s="3">
        <v>0</v>
      </c>
      <c r="H53" s="3">
        <v>0</v>
      </c>
      <c r="I53" s="3"/>
      <c r="J53" s="3"/>
      <c r="K53" s="3"/>
      <c r="L53" s="3"/>
      <c r="M53" s="3"/>
      <c r="N53" s="3"/>
      <c r="O53" s="3"/>
      <c r="P53" s="3"/>
      <c r="Q53" s="3"/>
      <c r="R53" s="31">
        <f t="shared" si="58"/>
        <v>0</v>
      </c>
      <c r="W53" s="182"/>
      <c r="X53" s="3">
        <v>0</v>
      </c>
      <c r="Y53" s="3">
        <v>0</v>
      </c>
      <c r="Z53" s="3"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1">
        <f t="shared" si="59"/>
        <v>0</v>
      </c>
      <c r="AL53" s="101"/>
      <c r="AM53" s="101"/>
      <c r="AN53" s="101"/>
      <c r="AO53" s="182"/>
      <c r="AP53" s="3">
        <v>0</v>
      </c>
      <c r="AQ53" s="3">
        <v>0</v>
      </c>
      <c r="AR53" s="3">
        <v>0</v>
      </c>
      <c r="AS53" s="3"/>
      <c r="AT53" s="3"/>
      <c r="AU53" s="3"/>
      <c r="AV53" s="3"/>
      <c r="AW53" s="3"/>
      <c r="AX53" s="3"/>
      <c r="AY53" s="3"/>
      <c r="AZ53" s="3"/>
      <c r="BA53" s="3"/>
      <c r="BB53" s="31">
        <f t="shared" si="60"/>
        <v>0</v>
      </c>
      <c r="BD53" s="101"/>
      <c r="BE53" s="101"/>
      <c r="BF53" s="101"/>
      <c r="BG53" s="182"/>
      <c r="BH53" s="3">
        <v>0</v>
      </c>
      <c r="BI53" s="3">
        <v>0</v>
      </c>
      <c r="BJ53" s="3">
        <v>0</v>
      </c>
      <c r="BK53" s="3"/>
      <c r="BL53" s="3"/>
      <c r="BM53" s="3"/>
      <c r="BN53" s="3"/>
      <c r="BO53" s="3"/>
      <c r="BP53" s="3"/>
      <c r="BQ53" s="3"/>
      <c r="BR53" s="3"/>
      <c r="BS53" s="3"/>
      <c r="BT53" s="31">
        <f t="shared" si="61"/>
        <v>0</v>
      </c>
      <c r="BV53" s="30"/>
      <c r="BW53" s="3"/>
      <c r="BX53" s="3"/>
      <c r="BY53" s="3"/>
      <c r="BZ53" s="31">
        <f t="shared" si="28"/>
        <v>0</v>
      </c>
      <c r="CA53" s="36"/>
      <c r="CC53" s="19" t="s">
        <v>75</v>
      </c>
      <c r="CD53" s="208"/>
      <c r="CE53" s="209"/>
      <c r="CF53" s="209"/>
      <c r="CG53" s="210"/>
      <c r="CH53" s="46">
        <f t="shared" si="62"/>
        <v>0</v>
      </c>
      <c r="CJ53" s="45"/>
      <c r="CK53" s="5"/>
      <c r="CL53" s="5"/>
      <c r="CM53" s="5"/>
      <c r="CN53" s="46">
        <f t="shared" si="63"/>
        <v>0</v>
      </c>
    </row>
    <row r="54" spans="1:92" x14ac:dyDescent="0.25">
      <c r="A54" s="19" t="s">
        <v>76</v>
      </c>
      <c r="B54" s="97"/>
      <c r="C54" s="97"/>
      <c r="D54" s="97"/>
      <c r="E54" s="182"/>
      <c r="F54" s="3">
        <v>0</v>
      </c>
      <c r="G54" s="3">
        <v>0</v>
      </c>
      <c r="H54" s="3">
        <v>0</v>
      </c>
      <c r="I54" s="3"/>
      <c r="J54" s="3"/>
      <c r="K54" s="3"/>
      <c r="L54" s="3"/>
      <c r="M54" s="3"/>
      <c r="N54" s="3"/>
      <c r="O54" s="3"/>
      <c r="P54" s="3"/>
      <c r="Q54" s="3"/>
      <c r="R54" s="31">
        <f t="shared" si="58"/>
        <v>0</v>
      </c>
      <c r="W54" s="182"/>
      <c r="X54" s="3">
        <v>0</v>
      </c>
      <c r="Y54" s="3">
        <v>0</v>
      </c>
      <c r="Z54" s="3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1">
        <f t="shared" si="59"/>
        <v>0</v>
      </c>
      <c r="AL54" s="101"/>
      <c r="AM54" s="101"/>
      <c r="AN54" s="101"/>
      <c r="AO54" s="182"/>
      <c r="AP54" s="3">
        <v>0</v>
      </c>
      <c r="AQ54" s="3">
        <v>0</v>
      </c>
      <c r="AR54" s="3">
        <v>0</v>
      </c>
      <c r="AS54" s="3"/>
      <c r="AT54" s="3"/>
      <c r="AU54" s="3"/>
      <c r="AV54" s="3"/>
      <c r="AW54" s="3"/>
      <c r="AX54" s="3"/>
      <c r="AY54" s="3"/>
      <c r="AZ54" s="3"/>
      <c r="BA54" s="3"/>
      <c r="BB54" s="31">
        <f t="shared" si="60"/>
        <v>0</v>
      </c>
      <c r="BD54" s="101"/>
      <c r="BE54" s="101"/>
      <c r="BF54" s="101"/>
      <c r="BG54" s="182"/>
      <c r="BH54" s="3">
        <v>0</v>
      </c>
      <c r="BI54" s="3">
        <v>0</v>
      </c>
      <c r="BJ54" s="3">
        <v>0</v>
      </c>
      <c r="BK54" s="3"/>
      <c r="BL54" s="3"/>
      <c r="BM54" s="3"/>
      <c r="BN54" s="3"/>
      <c r="BO54" s="3"/>
      <c r="BP54" s="3"/>
      <c r="BQ54" s="3"/>
      <c r="BR54" s="3"/>
      <c r="BS54" s="3"/>
      <c r="BT54" s="31">
        <f t="shared" si="61"/>
        <v>0</v>
      </c>
      <c r="BV54" s="30"/>
      <c r="BW54" s="3"/>
      <c r="BX54" s="3"/>
      <c r="BY54" s="3"/>
      <c r="BZ54" s="31">
        <f t="shared" si="28"/>
        <v>0</v>
      </c>
      <c r="CA54" s="36"/>
      <c r="CC54" s="19" t="s">
        <v>76</v>
      </c>
      <c r="CD54" s="208"/>
      <c r="CE54" s="209"/>
      <c r="CF54" s="209"/>
      <c r="CG54" s="210"/>
      <c r="CH54" s="46">
        <f t="shared" si="62"/>
        <v>0</v>
      </c>
      <c r="CJ54" s="45"/>
      <c r="CK54" s="5"/>
      <c r="CL54" s="5"/>
      <c r="CM54" s="5"/>
      <c r="CN54" s="46">
        <f t="shared" si="63"/>
        <v>0</v>
      </c>
    </row>
    <row r="55" spans="1:92" x14ac:dyDescent="0.25">
      <c r="A55" s="19" t="s">
        <v>77</v>
      </c>
      <c r="B55" s="97"/>
      <c r="C55" s="97"/>
      <c r="D55" s="97"/>
      <c r="E55" s="182"/>
      <c r="F55" s="3">
        <v>0</v>
      </c>
      <c r="G55" s="3">
        <v>0</v>
      </c>
      <c r="H55" s="3">
        <v>0</v>
      </c>
      <c r="I55" s="3"/>
      <c r="J55" s="3"/>
      <c r="K55" s="3"/>
      <c r="L55" s="3"/>
      <c r="M55" s="3"/>
      <c r="N55" s="3"/>
      <c r="O55" s="3"/>
      <c r="P55" s="3"/>
      <c r="Q55" s="3"/>
      <c r="R55" s="31">
        <f t="shared" si="58"/>
        <v>0</v>
      </c>
      <c r="W55" s="182"/>
      <c r="X55" s="3">
        <v>0</v>
      </c>
      <c r="Y55" s="3">
        <v>0</v>
      </c>
      <c r="Z55" s="3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1">
        <f t="shared" si="59"/>
        <v>0</v>
      </c>
      <c r="AL55" s="101"/>
      <c r="AM55" s="101"/>
      <c r="AN55" s="101"/>
      <c r="AO55" s="182"/>
      <c r="AP55" s="3">
        <v>0</v>
      </c>
      <c r="AQ55" s="3">
        <v>0</v>
      </c>
      <c r="AR55" s="3">
        <v>0</v>
      </c>
      <c r="AS55" s="3"/>
      <c r="AT55" s="3"/>
      <c r="AU55" s="3"/>
      <c r="AV55" s="3"/>
      <c r="AW55" s="3"/>
      <c r="AX55" s="3"/>
      <c r="AY55" s="3"/>
      <c r="AZ55" s="3"/>
      <c r="BA55" s="3"/>
      <c r="BB55" s="31">
        <f t="shared" si="60"/>
        <v>0</v>
      </c>
      <c r="BD55" s="101"/>
      <c r="BE55" s="101"/>
      <c r="BF55" s="101"/>
      <c r="BG55" s="182"/>
      <c r="BH55" s="3">
        <v>0</v>
      </c>
      <c r="BI55" s="3">
        <v>0</v>
      </c>
      <c r="BJ55" s="3">
        <v>0</v>
      </c>
      <c r="BK55" s="3"/>
      <c r="BL55" s="3"/>
      <c r="BM55" s="3"/>
      <c r="BN55" s="3"/>
      <c r="BO55" s="3"/>
      <c r="BP55" s="3"/>
      <c r="BQ55" s="3"/>
      <c r="BR55" s="3"/>
      <c r="BS55" s="3"/>
      <c r="BT55" s="31">
        <f t="shared" si="61"/>
        <v>0</v>
      </c>
      <c r="BV55" s="30"/>
      <c r="BW55" s="3"/>
      <c r="BX55" s="3"/>
      <c r="BY55" s="3"/>
      <c r="BZ55" s="31">
        <f t="shared" si="28"/>
        <v>0</v>
      </c>
      <c r="CA55" s="36"/>
      <c r="CC55" s="19" t="s">
        <v>77</v>
      </c>
      <c r="CD55" s="208"/>
      <c r="CE55" s="209"/>
      <c r="CF55" s="209"/>
      <c r="CG55" s="210"/>
      <c r="CH55" s="46">
        <f t="shared" si="62"/>
        <v>0</v>
      </c>
      <c r="CJ55" s="45"/>
      <c r="CK55" s="5"/>
      <c r="CL55" s="5"/>
      <c r="CM55" s="5"/>
      <c r="CN55" s="46">
        <f t="shared" si="63"/>
        <v>0</v>
      </c>
    </row>
    <row r="56" spans="1:92" x14ac:dyDescent="0.25">
      <c r="A56" s="19" t="s">
        <v>78</v>
      </c>
      <c r="B56" s="97"/>
      <c r="C56" s="97"/>
      <c r="D56" s="97"/>
      <c r="E56" s="182"/>
      <c r="F56" s="3">
        <v>0</v>
      </c>
      <c r="G56" s="3">
        <v>0</v>
      </c>
      <c r="H56" s="3">
        <v>0</v>
      </c>
      <c r="I56" s="3"/>
      <c r="J56" s="3"/>
      <c r="K56" s="3"/>
      <c r="L56" s="3"/>
      <c r="M56" s="3"/>
      <c r="N56" s="3"/>
      <c r="O56" s="3"/>
      <c r="P56" s="3"/>
      <c r="Q56" s="3"/>
      <c r="R56" s="31">
        <f t="shared" si="58"/>
        <v>0</v>
      </c>
      <c r="W56" s="182"/>
      <c r="X56" s="3">
        <v>0</v>
      </c>
      <c r="Y56" s="3">
        <v>0</v>
      </c>
      <c r="Z56" s="3"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1">
        <f t="shared" si="59"/>
        <v>0</v>
      </c>
      <c r="AL56" s="101"/>
      <c r="AM56" s="101"/>
      <c r="AN56" s="101"/>
      <c r="AO56" s="182"/>
      <c r="AP56" s="3">
        <v>0</v>
      </c>
      <c r="AQ56" s="3">
        <v>0</v>
      </c>
      <c r="AR56" s="3">
        <v>0</v>
      </c>
      <c r="AS56" s="3"/>
      <c r="AT56" s="3"/>
      <c r="AU56" s="3"/>
      <c r="AV56" s="3"/>
      <c r="AW56" s="3"/>
      <c r="AX56" s="3"/>
      <c r="AY56" s="3"/>
      <c r="AZ56" s="3"/>
      <c r="BA56" s="3"/>
      <c r="BB56" s="31">
        <f t="shared" si="60"/>
        <v>0</v>
      </c>
      <c r="BD56" s="101"/>
      <c r="BE56" s="101"/>
      <c r="BF56" s="101"/>
      <c r="BG56" s="182"/>
      <c r="BH56" s="3">
        <v>0</v>
      </c>
      <c r="BI56" s="3">
        <v>0</v>
      </c>
      <c r="BJ56" s="3">
        <v>0</v>
      </c>
      <c r="BK56" s="3"/>
      <c r="BL56" s="3"/>
      <c r="BM56" s="3"/>
      <c r="BN56" s="3"/>
      <c r="BO56" s="3"/>
      <c r="BP56" s="3"/>
      <c r="BQ56" s="3"/>
      <c r="BR56" s="3"/>
      <c r="BS56" s="3"/>
      <c r="BT56" s="31">
        <f t="shared" si="61"/>
        <v>0</v>
      </c>
      <c r="BV56" s="30"/>
      <c r="BW56" s="3"/>
      <c r="BX56" s="3"/>
      <c r="BY56" s="3"/>
      <c r="BZ56" s="31">
        <f t="shared" si="28"/>
        <v>0</v>
      </c>
      <c r="CA56" s="36"/>
      <c r="CC56" s="19" t="s">
        <v>78</v>
      </c>
      <c r="CD56" s="208"/>
      <c r="CE56" s="209"/>
      <c r="CF56" s="209"/>
      <c r="CG56" s="210"/>
      <c r="CH56" s="46">
        <f t="shared" si="62"/>
        <v>0</v>
      </c>
      <c r="CJ56" s="45"/>
      <c r="CK56" s="5"/>
      <c r="CL56" s="5"/>
      <c r="CM56" s="5"/>
      <c r="CN56" s="46">
        <f t="shared" si="63"/>
        <v>0</v>
      </c>
    </row>
    <row r="57" spans="1:92" x14ac:dyDescent="0.25">
      <c r="A57" s="19" t="s">
        <v>79</v>
      </c>
      <c r="B57" s="97"/>
      <c r="C57" s="97"/>
      <c r="D57" s="97"/>
      <c r="E57" s="182"/>
      <c r="F57" s="3">
        <v>0</v>
      </c>
      <c r="G57" s="3">
        <v>0</v>
      </c>
      <c r="H57" s="3">
        <v>0</v>
      </c>
      <c r="I57" s="3"/>
      <c r="J57" s="3"/>
      <c r="K57" s="3"/>
      <c r="L57" s="3"/>
      <c r="M57" s="3"/>
      <c r="N57" s="3"/>
      <c r="O57" s="3"/>
      <c r="P57" s="3"/>
      <c r="Q57" s="3"/>
      <c r="R57" s="31">
        <f t="shared" si="58"/>
        <v>0</v>
      </c>
      <c r="W57" s="182"/>
      <c r="X57" s="3">
        <v>0</v>
      </c>
      <c r="Y57" s="3">
        <v>0</v>
      </c>
      <c r="Z57" s="3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1">
        <f t="shared" si="59"/>
        <v>0</v>
      </c>
      <c r="AL57" s="101"/>
      <c r="AM57" s="101"/>
      <c r="AN57" s="101"/>
      <c r="AO57" s="182"/>
      <c r="AP57" s="3">
        <v>0</v>
      </c>
      <c r="AQ57" s="3">
        <v>0</v>
      </c>
      <c r="AR57" s="3">
        <v>0</v>
      </c>
      <c r="AS57" s="3"/>
      <c r="AT57" s="3"/>
      <c r="AU57" s="3"/>
      <c r="AV57" s="3"/>
      <c r="AW57" s="3"/>
      <c r="AX57" s="3"/>
      <c r="AY57" s="3"/>
      <c r="AZ57" s="3"/>
      <c r="BA57" s="3"/>
      <c r="BB57" s="31">
        <f t="shared" si="60"/>
        <v>0</v>
      </c>
      <c r="BD57" s="101"/>
      <c r="BE57" s="101"/>
      <c r="BF57" s="101"/>
      <c r="BG57" s="182"/>
      <c r="BH57" s="3">
        <v>0</v>
      </c>
      <c r="BI57" s="3">
        <v>0</v>
      </c>
      <c r="BJ57" s="3">
        <v>0</v>
      </c>
      <c r="BK57" s="3"/>
      <c r="BL57" s="3"/>
      <c r="BM57" s="3"/>
      <c r="BN57" s="3"/>
      <c r="BO57" s="3"/>
      <c r="BP57" s="3"/>
      <c r="BQ57" s="3"/>
      <c r="BR57" s="3"/>
      <c r="BS57" s="3"/>
      <c r="BT57" s="31">
        <f t="shared" si="61"/>
        <v>0</v>
      </c>
      <c r="BV57" s="30"/>
      <c r="BW57" s="3"/>
      <c r="BX57" s="3"/>
      <c r="BY57" s="3"/>
      <c r="BZ57" s="31">
        <f t="shared" si="28"/>
        <v>0</v>
      </c>
      <c r="CA57" s="36"/>
      <c r="CC57" s="19" t="s">
        <v>79</v>
      </c>
      <c r="CD57" s="208"/>
      <c r="CE57" s="209"/>
      <c r="CF57" s="209"/>
      <c r="CG57" s="210"/>
      <c r="CH57" s="46">
        <f t="shared" si="62"/>
        <v>0</v>
      </c>
      <c r="CJ57" s="45"/>
      <c r="CK57" s="5"/>
      <c r="CL57" s="5"/>
      <c r="CM57" s="5"/>
      <c r="CN57" s="46">
        <f t="shared" si="63"/>
        <v>0</v>
      </c>
    </row>
    <row r="58" spans="1:92" x14ac:dyDescent="0.25">
      <c r="A58" s="19" t="s">
        <v>80</v>
      </c>
      <c r="B58" s="97"/>
      <c r="C58" s="97"/>
      <c r="D58" s="97"/>
      <c r="E58" s="182"/>
      <c r="F58" s="3">
        <v>0</v>
      </c>
      <c r="G58" s="3">
        <v>0</v>
      </c>
      <c r="H58" s="3">
        <v>0</v>
      </c>
      <c r="I58" s="3">
        <f>[1]Transfers!C75</f>
        <v>0</v>
      </c>
      <c r="J58" s="3"/>
      <c r="K58" s="3"/>
      <c r="L58" s="3"/>
      <c r="M58" s="3">
        <f>[1]Transfers!D75</f>
        <v>0</v>
      </c>
      <c r="N58" s="3"/>
      <c r="O58" s="3"/>
      <c r="P58" s="3"/>
      <c r="Q58" s="3">
        <f>[1]Transfers!E75</f>
        <v>0</v>
      </c>
      <c r="R58" s="31">
        <f t="shared" si="58"/>
        <v>0</v>
      </c>
      <c r="W58" s="182"/>
      <c r="X58" s="3">
        <v>0</v>
      </c>
      <c r="Y58" s="3">
        <v>0</v>
      </c>
      <c r="Z58" s="3">
        <v>0</v>
      </c>
      <c r="AA58" s="3">
        <f>[1]Transfers!U75</f>
        <v>0</v>
      </c>
      <c r="AB58" s="3"/>
      <c r="AC58" s="3"/>
      <c r="AD58" s="3"/>
      <c r="AE58" s="3">
        <f>[1]Transfers!V75</f>
        <v>0</v>
      </c>
      <c r="AF58" s="3"/>
      <c r="AG58" s="3"/>
      <c r="AH58" s="3"/>
      <c r="AI58" s="3">
        <f>[1]Transfers!W75</f>
        <v>0</v>
      </c>
      <c r="AJ58" s="31">
        <f t="shared" si="59"/>
        <v>0</v>
      </c>
      <c r="AL58" s="101"/>
      <c r="AM58" s="101"/>
      <c r="AN58" s="101"/>
      <c r="AO58" s="182"/>
      <c r="AP58" s="3">
        <v>0</v>
      </c>
      <c r="AQ58" s="3">
        <v>0</v>
      </c>
      <c r="AR58" s="3">
        <v>0</v>
      </c>
      <c r="AS58" s="3">
        <f>[1]Transfers!I75</f>
        <v>0</v>
      </c>
      <c r="AT58" s="3"/>
      <c r="AU58" s="3"/>
      <c r="AV58" s="3"/>
      <c r="AW58" s="3">
        <f>[1]Transfers!J75</f>
        <v>0</v>
      </c>
      <c r="AX58" s="3"/>
      <c r="AY58" s="3"/>
      <c r="AZ58" s="3"/>
      <c r="BA58" s="3">
        <f>[1]Transfers!K75</f>
        <v>0</v>
      </c>
      <c r="BB58" s="31">
        <f t="shared" si="60"/>
        <v>0</v>
      </c>
      <c r="BD58" s="101"/>
      <c r="BE58" s="101"/>
      <c r="BF58" s="101"/>
      <c r="BG58" s="182"/>
      <c r="BH58" s="3">
        <v>0</v>
      </c>
      <c r="BI58" s="3">
        <v>0</v>
      </c>
      <c r="BJ58" s="3">
        <v>0</v>
      </c>
      <c r="BK58" s="3">
        <f>[1]Transfers!L75</f>
        <v>0</v>
      </c>
      <c r="BL58" s="3"/>
      <c r="BM58" s="3"/>
      <c r="BN58" s="3"/>
      <c r="BO58" s="3">
        <f>[1]Transfers!M75</f>
        <v>0</v>
      </c>
      <c r="BP58" s="3"/>
      <c r="BQ58" s="3"/>
      <c r="BR58" s="3"/>
      <c r="BS58" s="3">
        <f>[1]Transfers!N75</f>
        <v>0</v>
      </c>
      <c r="BT58" s="31">
        <f t="shared" si="61"/>
        <v>0</v>
      </c>
      <c r="BV58" s="30"/>
      <c r="BW58" s="3"/>
      <c r="BX58" s="3"/>
      <c r="BY58" s="3"/>
      <c r="BZ58" s="31">
        <f t="shared" si="28"/>
        <v>0</v>
      </c>
      <c r="CA58" s="36"/>
      <c r="CC58" s="19" t="s">
        <v>80</v>
      </c>
      <c r="CD58" s="208"/>
      <c r="CE58" s="209"/>
      <c r="CF58" s="209"/>
      <c r="CG58" s="210"/>
      <c r="CH58" s="46">
        <f t="shared" si="62"/>
        <v>0</v>
      </c>
      <c r="CJ58" s="45"/>
      <c r="CK58" s="5"/>
      <c r="CL58" s="5"/>
      <c r="CM58" s="5"/>
      <c r="CN58" s="46">
        <f t="shared" si="63"/>
        <v>0</v>
      </c>
    </row>
    <row r="59" spans="1:92" x14ac:dyDescent="0.25">
      <c r="A59" s="19" t="s">
        <v>81</v>
      </c>
      <c r="B59" s="97"/>
      <c r="C59" s="97"/>
      <c r="D59" s="97"/>
      <c r="E59" s="182"/>
      <c r="F59" s="3">
        <v>0</v>
      </c>
      <c r="G59" s="3">
        <v>0</v>
      </c>
      <c r="H59" s="3">
        <v>0</v>
      </c>
      <c r="I59" s="3"/>
      <c r="J59" s="3"/>
      <c r="K59" s="3"/>
      <c r="L59" s="3"/>
      <c r="M59" s="3"/>
      <c r="N59" s="3"/>
      <c r="O59" s="3"/>
      <c r="P59" s="3"/>
      <c r="Q59" s="3"/>
      <c r="R59" s="31">
        <f t="shared" si="58"/>
        <v>0</v>
      </c>
      <c r="W59" s="182"/>
      <c r="X59" s="3">
        <v>0</v>
      </c>
      <c r="Y59" s="3">
        <v>0</v>
      </c>
      <c r="Z59" s="3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1">
        <f t="shared" si="59"/>
        <v>0</v>
      </c>
      <c r="AL59" s="101"/>
      <c r="AM59" s="101"/>
      <c r="AN59" s="101"/>
      <c r="AO59" s="182"/>
      <c r="AP59" s="3">
        <v>0</v>
      </c>
      <c r="AQ59" s="3">
        <v>0</v>
      </c>
      <c r="AR59" s="3">
        <v>0</v>
      </c>
      <c r="AS59" s="3"/>
      <c r="AT59" s="3"/>
      <c r="AU59" s="3"/>
      <c r="AV59" s="3"/>
      <c r="AW59" s="3"/>
      <c r="AX59" s="3"/>
      <c r="AY59" s="3"/>
      <c r="AZ59" s="3"/>
      <c r="BA59" s="3"/>
      <c r="BB59" s="31">
        <f t="shared" si="60"/>
        <v>0</v>
      </c>
      <c r="BD59" s="101"/>
      <c r="BE59" s="101"/>
      <c r="BF59" s="101"/>
      <c r="BG59" s="182"/>
      <c r="BH59" s="3">
        <v>0</v>
      </c>
      <c r="BI59" s="3">
        <v>0</v>
      </c>
      <c r="BJ59" s="3">
        <v>0</v>
      </c>
      <c r="BK59" s="3"/>
      <c r="BL59" s="3"/>
      <c r="BM59" s="3"/>
      <c r="BN59" s="3"/>
      <c r="BO59" s="3"/>
      <c r="BP59" s="3"/>
      <c r="BQ59" s="3"/>
      <c r="BR59" s="3"/>
      <c r="BS59" s="3"/>
      <c r="BT59" s="31">
        <f t="shared" si="61"/>
        <v>0</v>
      </c>
      <c r="BV59" s="30"/>
      <c r="BW59" s="3"/>
      <c r="BX59" s="3"/>
      <c r="BY59" s="3"/>
      <c r="BZ59" s="31">
        <f t="shared" si="28"/>
        <v>0</v>
      </c>
      <c r="CA59" s="36"/>
      <c r="CC59" s="19" t="s">
        <v>81</v>
      </c>
      <c r="CD59" s="208"/>
      <c r="CE59" s="209"/>
      <c r="CF59" s="209"/>
      <c r="CG59" s="210"/>
      <c r="CH59" s="46">
        <f t="shared" si="62"/>
        <v>0</v>
      </c>
      <c r="CJ59" s="45"/>
      <c r="CK59" s="5"/>
      <c r="CL59" s="5"/>
      <c r="CM59" s="5"/>
      <c r="CN59" s="46">
        <f t="shared" si="63"/>
        <v>0</v>
      </c>
    </row>
    <row r="60" spans="1:92" x14ac:dyDescent="0.25">
      <c r="A60" s="19" t="s">
        <v>82</v>
      </c>
      <c r="B60" s="97"/>
      <c r="C60" s="97"/>
      <c r="D60" s="97"/>
      <c r="E60" s="182"/>
      <c r="F60" s="3">
        <v>0</v>
      </c>
      <c r="G60" s="3">
        <v>0</v>
      </c>
      <c r="H60" s="3">
        <v>0</v>
      </c>
      <c r="I60" s="3"/>
      <c r="J60" s="3"/>
      <c r="K60" s="3"/>
      <c r="L60" s="3"/>
      <c r="M60" s="3"/>
      <c r="N60" s="3"/>
      <c r="O60" s="3"/>
      <c r="P60" s="3"/>
      <c r="Q60" s="3"/>
      <c r="R60" s="31">
        <f t="shared" si="58"/>
        <v>0</v>
      </c>
      <c r="W60" s="182"/>
      <c r="X60" s="3">
        <v>0</v>
      </c>
      <c r="Y60" s="3">
        <v>0</v>
      </c>
      <c r="Z60" s="3"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1">
        <f t="shared" si="59"/>
        <v>0</v>
      </c>
      <c r="AL60" s="101"/>
      <c r="AM60" s="101"/>
      <c r="AN60" s="101"/>
      <c r="AO60" s="182"/>
      <c r="AP60" s="3">
        <v>0</v>
      </c>
      <c r="AQ60" s="3">
        <v>0</v>
      </c>
      <c r="AR60" s="3">
        <v>0</v>
      </c>
      <c r="AS60" s="3"/>
      <c r="AT60" s="3"/>
      <c r="AU60" s="3"/>
      <c r="AV60" s="3"/>
      <c r="AW60" s="3"/>
      <c r="AX60" s="3"/>
      <c r="AY60" s="3"/>
      <c r="AZ60" s="3"/>
      <c r="BA60" s="3"/>
      <c r="BB60" s="31">
        <f t="shared" si="60"/>
        <v>0</v>
      </c>
      <c r="BD60" s="101"/>
      <c r="BE60" s="101"/>
      <c r="BF60" s="101"/>
      <c r="BG60" s="182"/>
      <c r="BH60" s="3">
        <v>0</v>
      </c>
      <c r="BI60" s="3">
        <v>0</v>
      </c>
      <c r="BJ60" s="3">
        <v>0</v>
      </c>
      <c r="BK60" s="3"/>
      <c r="BL60" s="3"/>
      <c r="BM60" s="3"/>
      <c r="BN60" s="3"/>
      <c r="BO60" s="3"/>
      <c r="BP60" s="3"/>
      <c r="BQ60" s="3"/>
      <c r="BR60" s="3"/>
      <c r="BS60" s="3"/>
      <c r="BT60" s="31">
        <f t="shared" si="61"/>
        <v>0</v>
      </c>
      <c r="BV60" s="30"/>
      <c r="BW60" s="3"/>
      <c r="BX60" s="3"/>
      <c r="BY60" s="3"/>
      <c r="BZ60" s="31">
        <f t="shared" si="28"/>
        <v>0</v>
      </c>
      <c r="CA60" s="36"/>
      <c r="CC60" s="19" t="s">
        <v>82</v>
      </c>
      <c r="CD60" s="208"/>
      <c r="CE60" s="209"/>
      <c r="CF60" s="209"/>
      <c r="CG60" s="210"/>
      <c r="CH60" s="46">
        <f t="shared" si="62"/>
        <v>0</v>
      </c>
      <c r="CJ60" s="45"/>
      <c r="CK60" s="5"/>
      <c r="CL60" s="5"/>
      <c r="CM60" s="5"/>
      <c r="CN60" s="46">
        <f t="shared" si="63"/>
        <v>0</v>
      </c>
    </row>
    <row r="61" spans="1:92" x14ac:dyDescent="0.25">
      <c r="A61" s="19" t="s">
        <v>83</v>
      </c>
      <c r="B61" s="97"/>
      <c r="C61" s="97"/>
      <c r="D61" s="97"/>
      <c r="E61" s="182"/>
      <c r="F61" s="3">
        <v>0</v>
      </c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/>
      <c r="R61" s="31">
        <f t="shared" si="58"/>
        <v>0</v>
      </c>
      <c r="W61" s="182"/>
      <c r="X61" s="3">
        <v>0</v>
      </c>
      <c r="Y61" s="3">
        <v>0</v>
      </c>
      <c r="Z61" s="3">
        <v>0</v>
      </c>
      <c r="AA61" s="3"/>
      <c r="AB61" s="3"/>
      <c r="AC61" s="3"/>
      <c r="AD61" s="3"/>
      <c r="AE61" s="3"/>
      <c r="AF61" s="3"/>
      <c r="AG61" s="3"/>
      <c r="AH61" s="3"/>
      <c r="AI61" s="3"/>
      <c r="AJ61" s="31">
        <f t="shared" si="59"/>
        <v>0</v>
      </c>
      <c r="AL61" s="101"/>
      <c r="AM61" s="101"/>
      <c r="AN61" s="101"/>
      <c r="AO61" s="182"/>
      <c r="AP61" s="3">
        <v>0</v>
      </c>
      <c r="AQ61" s="3">
        <v>0</v>
      </c>
      <c r="AR61" s="3">
        <v>0</v>
      </c>
      <c r="AS61" s="3"/>
      <c r="AT61" s="3"/>
      <c r="AU61" s="3"/>
      <c r="AV61" s="3"/>
      <c r="AW61" s="3"/>
      <c r="AX61" s="3"/>
      <c r="AY61" s="3"/>
      <c r="AZ61" s="3"/>
      <c r="BA61" s="3"/>
      <c r="BB61" s="31">
        <f t="shared" si="60"/>
        <v>0</v>
      </c>
      <c r="BD61" s="101"/>
      <c r="BE61" s="101"/>
      <c r="BF61" s="101"/>
      <c r="BG61" s="182"/>
      <c r="BH61" s="3">
        <v>0</v>
      </c>
      <c r="BI61" s="3">
        <v>0</v>
      </c>
      <c r="BJ61" s="3">
        <v>0</v>
      </c>
      <c r="BK61" s="3"/>
      <c r="BL61" s="3"/>
      <c r="BM61" s="3"/>
      <c r="BN61" s="3"/>
      <c r="BO61" s="3"/>
      <c r="BP61" s="3"/>
      <c r="BQ61" s="3"/>
      <c r="BR61" s="3"/>
      <c r="BS61" s="3"/>
      <c r="BT61" s="31">
        <f t="shared" si="61"/>
        <v>0</v>
      </c>
      <c r="BV61" s="30"/>
      <c r="BW61" s="3"/>
      <c r="BX61" s="3"/>
      <c r="BY61" s="3"/>
      <c r="BZ61" s="31">
        <f t="shared" si="28"/>
        <v>0</v>
      </c>
      <c r="CA61" s="36"/>
      <c r="CC61" s="19" t="s">
        <v>83</v>
      </c>
      <c r="CD61" s="208"/>
      <c r="CE61" s="209"/>
      <c r="CF61" s="209"/>
      <c r="CG61" s="210"/>
      <c r="CH61" s="46">
        <f t="shared" si="62"/>
        <v>0</v>
      </c>
      <c r="CJ61" s="45"/>
      <c r="CK61" s="5"/>
      <c r="CL61" s="5"/>
      <c r="CM61" s="5"/>
      <c r="CN61" s="46">
        <f t="shared" si="63"/>
        <v>0</v>
      </c>
    </row>
    <row r="62" spans="1:92" x14ac:dyDescent="0.25">
      <c r="A62" s="20" t="s">
        <v>84</v>
      </c>
      <c r="B62" s="98"/>
      <c r="C62" s="98"/>
      <c r="D62" s="98"/>
      <c r="E62" s="182">
        <f t="shared" ref="E62" si="64">SUM(E45:E61)</f>
        <v>0</v>
      </c>
      <c r="F62" s="2">
        <v>0</v>
      </c>
      <c r="G62" s="2">
        <v>0</v>
      </c>
      <c r="H62" s="2">
        <v>0</v>
      </c>
      <c r="I62" s="4">
        <f t="shared" ref="I62:BT62" si="65">SUM(I45:I61)</f>
        <v>0</v>
      </c>
      <c r="J62" s="4">
        <f t="shared" si="65"/>
        <v>0</v>
      </c>
      <c r="K62" s="4">
        <f t="shared" si="65"/>
        <v>0</v>
      </c>
      <c r="L62" s="4">
        <f t="shared" si="65"/>
        <v>0</v>
      </c>
      <c r="M62" s="4">
        <f t="shared" si="65"/>
        <v>0</v>
      </c>
      <c r="N62" s="4">
        <f t="shared" si="65"/>
        <v>0</v>
      </c>
      <c r="O62" s="4">
        <f t="shared" si="65"/>
        <v>0</v>
      </c>
      <c r="P62" s="4">
        <f t="shared" si="65"/>
        <v>0</v>
      </c>
      <c r="Q62" s="4">
        <f t="shared" si="65"/>
        <v>0</v>
      </c>
      <c r="R62" s="31">
        <f t="shared" si="65"/>
        <v>0</v>
      </c>
      <c r="W62" s="182">
        <f t="shared" ref="W62" si="66">SUM(W45:W61)</f>
        <v>0</v>
      </c>
      <c r="X62" s="2">
        <v>0</v>
      </c>
      <c r="Y62" s="2">
        <v>0</v>
      </c>
      <c r="Z62" s="2">
        <v>0</v>
      </c>
      <c r="AA62" s="4">
        <f t="shared" ref="AA62:AJ62" si="67">SUM(AA45:AA61)</f>
        <v>0</v>
      </c>
      <c r="AB62" s="4">
        <f t="shared" si="67"/>
        <v>0</v>
      </c>
      <c r="AC62" s="4">
        <f t="shared" si="67"/>
        <v>0</v>
      </c>
      <c r="AD62" s="4">
        <f t="shared" si="67"/>
        <v>0</v>
      </c>
      <c r="AE62" s="4">
        <f t="shared" si="67"/>
        <v>0</v>
      </c>
      <c r="AF62" s="4">
        <f t="shared" si="67"/>
        <v>0</v>
      </c>
      <c r="AG62" s="4">
        <f t="shared" si="67"/>
        <v>0</v>
      </c>
      <c r="AH62" s="4">
        <f t="shared" si="67"/>
        <v>0</v>
      </c>
      <c r="AI62" s="4">
        <f t="shared" si="67"/>
        <v>0</v>
      </c>
      <c r="AJ62" s="31">
        <f t="shared" si="67"/>
        <v>0</v>
      </c>
      <c r="AL62" s="101"/>
      <c r="AM62" s="101"/>
      <c r="AN62" s="101"/>
      <c r="AO62" s="182">
        <f t="shared" si="65"/>
        <v>0</v>
      </c>
      <c r="AP62" s="4">
        <f t="shared" si="65"/>
        <v>0</v>
      </c>
      <c r="AQ62" s="4">
        <f t="shared" si="65"/>
        <v>0</v>
      </c>
      <c r="AR62" s="4">
        <f t="shared" si="65"/>
        <v>0</v>
      </c>
      <c r="AS62" s="4">
        <f t="shared" si="65"/>
        <v>0</v>
      </c>
      <c r="AT62" s="4">
        <f t="shared" si="65"/>
        <v>0</v>
      </c>
      <c r="AU62" s="4">
        <f t="shared" si="65"/>
        <v>0</v>
      </c>
      <c r="AV62" s="4">
        <f t="shared" si="65"/>
        <v>0</v>
      </c>
      <c r="AW62" s="4">
        <f t="shared" si="65"/>
        <v>0</v>
      </c>
      <c r="AX62" s="4">
        <f t="shared" si="65"/>
        <v>0</v>
      </c>
      <c r="AY62" s="4">
        <f t="shared" si="65"/>
        <v>0</v>
      </c>
      <c r="AZ62" s="4">
        <f t="shared" si="65"/>
        <v>0</v>
      </c>
      <c r="BA62" s="4">
        <f t="shared" si="65"/>
        <v>0</v>
      </c>
      <c r="BB62" s="31">
        <f t="shared" si="65"/>
        <v>0</v>
      </c>
      <c r="BD62" s="101"/>
      <c r="BE62" s="101"/>
      <c r="BF62" s="101"/>
      <c r="BG62" s="182">
        <f t="shared" si="65"/>
        <v>0</v>
      </c>
      <c r="BH62" s="4">
        <f t="shared" si="65"/>
        <v>0</v>
      </c>
      <c r="BI62" s="4">
        <f t="shared" si="65"/>
        <v>0</v>
      </c>
      <c r="BJ62" s="4">
        <f t="shared" si="65"/>
        <v>0</v>
      </c>
      <c r="BK62" s="4">
        <f t="shared" si="65"/>
        <v>0</v>
      </c>
      <c r="BL62" s="4">
        <f t="shared" si="65"/>
        <v>0</v>
      </c>
      <c r="BM62" s="4">
        <f t="shared" si="65"/>
        <v>0</v>
      </c>
      <c r="BN62" s="4">
        <f t="shared" si="65"/>
        <v>0</v>
      </c>
      <c r="BO62" s="4">
        <f t="shared" si="65"/>
        <v>0</v>
      </c>
      <c r="BP62" s="4">
        <f t="shared" si="65"/>
        <v>0</v>
      </c>
      <c r="BQ62" s="4">
        <f t="shared" si="65"/>
        <v>0</v>
      </c>
      <c r="BR62" s="4">
        <f t="shared" si="65"/>
        <v>0</v>
      </c>
      <c r="BS62" s="4">
        <f t="shared" si="65"/>
        <v>0</v>
      </c>
      <c r="BT62" s="31">
        <f t="shared" si="65"/>
        <v>0</v>
      </c>
      <c r="BV62" s="32">
        <f t="shared" ref="BV62:BY62" si="68">SUM(BV45:BV61)</f>
        <v>0</v>
      </c>
      <c r="BW62" s="4">
        <f t="shared" si="68"/>
        <v>0</v>
      </c>
      <c r="BX62" s="4">
        <f t="shared" si="68"/>
        <v>0</v>
      </c>
      <c r="BY62" s="4">
        <f t="shared" si="68"/>
        <v>0</v>
      </c>
      <c r="BZ62" s="31">
        <f t="shared" si="28"/>
        <v>0</v>
      </c>
      <c r="CA62" s="37"/>
      <c r="CC62" s="20" t="s">
        <v>84</v>
      </c>
      <c r="CD62" s="208"/>
      <c r="CE62" s="209"/>
      <c r="CF62" s="209"/>
      <c r="CG62" s="210"/>
      <c r="CH62" s="31">
        <f t="shared" ref="CH62" si="69">SUM(CH45:CH61)</f>
        <v>0</v>
      </c>
      <c r="CJ62" s="32">
        <f t="shared" ref="CJ62:CN62" si="70">SUM(CJ45:CJ61)</f>
        <v>0</v>
      </c>
      <c r="CK62" s="4">
        <f t="shared" si="70"/>
        <v>0</v>
      </c>
      <c r="CL62" s="4">
        <f t="shared" si="70"/>
        <v>0</v>
      </c>
      <c r="CM62" s="4">
        <f t="shared" si="70"/>
        <v>0</v>
      </c>
      <c r="CN62" s="31">
        <f t="shared" si="70"/>
        <v>0</v>
      </c>
    </row>
    <row r="63" spans="1:92" x14ac:dyDescent="0.25">
      <c r="A63" s="21" t="s">
        <v>85</v>
      </c>
      <c r="B63" s="99"/>
      <c r="C63" s="99"/>
      <c r="D63" s="99"/>
      <c r="E63" s="182">
        <f t="shared" ref="E63" si="71">E62+E44</f>
        <v>0</v>
      </c>
      <c r="F63" s="2">
        <v>0</v>
      </c>
      <c r="G63" s="2">
        <v>0</v>
      </c>
      <c r="H63" s="2">
        <v>0</v>
      </c>
      <c r="I63" s="4">
        <f t="shared" ref="I63:BT63" si="72">I62+I44</f>
        <v>0</v>
      </c>
      <c r="J63" s="4">
        <f t="shared" si="72"/>
        <v>0</v>
      </c>
      <c r="K63" s="4">
        <f t="shared" si="72"/>
        <v>0</v>
      </c>
      <c r="L63" s="4">
        <f t="shared" si="72"/>
        <v>0</v>
      </c>
      <c r="M63" s="4">
        <f t="shared" si="72"/>
        <v>0</v>
      </c>
      <c r="N63" s="4">
        <f t="shared" si="72"/>
        <v>0</v>
      </c>
      <c r="O63" s="4">
        <f t="shared" si="72"/>
        <v>0</v>
      </c>
      <c r="P63" s="4">
        <f t="shared" si="72"/>
        <v>0</v>
      </c>
      <c r="Q63" s="4">
        <f t="shared" si="72"/>
        <v>0</v>
      </c>
      <c r="R63" s="31">
        <f t="shared" si="72"/>
        <v>0</v>
      </c>
      <c r="W63" s="182">
        <f t="shared" ref="W63" si="73">W62+W44</f>
        <v>0</v>
      </c>
      <c r="X63" s="2">
        <v>0</v>
      </c>
      <c r="Y63" s="2">
        <v>0</v>
      </c>
      <c r="Z63" s="2">
        <v>0</v>
      </c>
      <c r="AA63" s="4">
        <f t="shared" ref="AA63:AJ63" si="74">AA62+AA44</f>
        <v>0</v>
      </c>
      <c r="AB63" s="4">
        <f t="shared" si="74"/>
        <v>0</v>
      </c>
      <c r="AC63" s="4">
        <f t="shared" si="74"/>
        <v>0</v>
      </c>
      <c r="AD63" s="4">
        <f t="shared" si="74"/>
        <v>0</v>
      </c>
      <c r="AE63" s="4">
        <f t="shared" si="74"/>
        <v>0</v>
      </c>
      <c r="AF63" s="4">
        <f t="shared" si="74"/>
        <v>0</v>
      </c>
      <c r="AG63" s="4">
        <f t="shared" si="74"/>
        <v>0</v>
      </c>
      <c r="AH63" s="4">
        <f t="shared" si="74"/>
        <v>0</v>
      </c>
      <c r="AI63" s="4">
        <f t="shared" si="74"/>
        <v>0</v>
      </c>
      <c r="AJ63" s="31">
        <f t="shared" si="74"/>
        <v>0</v>
      </c>
      <c r="AL63" s="101"/>
      <c r="AM63" s="101"/>
      <c r="AN63" s="101"/>
      <c r="AO63" s="182">
        <f t="shared" si="72"/>
        <v>0</v>
      </c>
      <c r="AP63" s="4">
        <f t="shared" si="72"/>
        <v>0</v>
      </c>
      <c r="AQ63" s="4">
        <f t="shared" si="72"/>
        <v>0</v>
      </c>
      <c r="AR63" s="4">
        <f t="shared" si="72"/>
        <v>0</v>
      </c>
      <c r="AS63" s="4">
        <f t="shared" si="72"/>
        <v>0</v>
      </c>
      <c r="AT63" s="4">
        <f t="shared" si="72"/>
        <v>0</v>
      </c>
      <c r="AU63" s="4">
        <f t="shared" si="72"/>
        <v>0</v>
      </c>
      <c r="AV63" s="4">
        <f t="shared" si="72"/>
        <v>0</v>
      </c>
      <c r="AW63" s="4">
        <f t="shared" si="72"/>
        <v>0</v>
      </c>
      <c r="AX63" s="4">
        <f t="shared" si="72"/>
        <v>0</v>
      </c>
      <c r="AY63" s="4">
        <f t="shared" si="72"/>
        <v>0</v>
      </c>
      <c r="AZ63" s="4">
        <f t="shared" si="72"/>
        <v>0</v>
      </c>
      <c r="BA63" s="4">
        <f t="shared" si="72"/>
        <v>0</v>
      </c>
      <c r="BB63" s="31">
        <f t="shared" si="72"/>
        <v>0</v>
      </c>
      <c r="BD63" s="101"/>
      <c r="BE63" s="101"/>
      <c r="BF63" s="101"/>
      <c r="BG63" s="182">
        <f t="shared" si="72"/>
        <v>0</v>
      </c>
      <c r="BH63" s="4">
        <f t="shared" si="72"/>
        <v>0</v>
      </c>
      <c r="BI63" s="4">
        <f t="shared" si="72"/>
        <v>0</v>
      </c>
      <c r="BJ63" s="4">
        <f t="shared" si="72"/>
        <v>0</v>
      </c>
      <c r="BK63" s="4">
        <f t="shared" si="72"/>
        <v>0</v>
      </c>
      <c r="BL63" s="4">
        <f t="shared" si="72"/>
        <v>0</v>
      </c>
      <c r="BM63" s="4">
        <f t="shared" si="72"/>
        <v>0</v>
      </c>
      <c r="BN63" s="4">
        <f t="shared" si="72"/>
        <v>0</v>
      </c>
      <c r="BO63" s="4">
        <f t="shared" si="72"/>
        <v>0</v>
      </c>
      <c r="BP63" s="4">
        <f t="shared" si="72"/>
        <v>0</v>
      </c>
      <c r="BQ63" s="4">
        <f t="shared" si="72"/>
        <v>0</v>
      </c>
      <c r="BR63" s="4">
        <f t="shared" si="72"/>
        <v>0</v>
      </c>
      <c r="BS63" s="4">
        <f t="shared" si="72"/>
        <v>0</v>
      </c>
      <c r="BT63" s="31">
        <f t="shared" si="72"/>
        <v>0</v>
      </c>
      <c r="BV63" s="32">
        <f t="shared" ref="BV63:BY63" si="75">BV62+BV44</f>
        <v>0</v>
      </c>
      <c r="BW63" s="4">
        <f t="shared" si="75"/>
        <v>0</v>
      </c>
      <c r="BX63" s="4">
        <f t="shared" si="75"/>
        <v>0</v>
      </c>
      <c r="BY63" s="4">
        <f t="shared" si="75"/>
        <v>0</v>
      </c>
      <c r="BZ63" s="31">
        <f t="shared" si="28"/>
        <v>0</v>
      </c>
      <c r="CA63" s="37"/>
      <c r="CC63" s="21" t="s">
        <v>85</v>
      </c>
      <c r="CD63" s="208"/>
      <c r="CE63" s="209"/>
      <c r="CF63" s="209"/>
      <c r="CG63" s="210"/>
      <c r="CH63" s="31">
        <f t="shared" ref="CH63" si="76">CH62+CH44</f>
        <v>0</v>
      </c>
      <c r="CJ63" s="32">
        <f t="shared" ref="CJ63:CN63" si="77">CJ62+CJ44</f>
        <v>0</v>
      </c>
      <c r="CK63" s="4">
        <f t="shared" si="77"/>
        <v>0</v>
      </c>
      <c r="CL63" s="4">
        <f t="shared" si="77"/>
        <v>0</v>
      </c>
      <c r="CM63" s="4">
        <f t="shared" si="77"/>
        <v>0</v>
      </c>
      <c r="CN63" s="31">
        <f t="shared" si="77"/>
        <v>0</v>
      </c>
    </row>
    <row r="64" spans="1:92" x14ac:dyDescent="0.25">
      <c r="A64" s="19" t="s">
        <v>86</v>
      </c>
      <c r="B64" s="97"/>
      <c r="C64" s="97"/>
      <c r="D64" s="97"/>
      <c r="E64" s="226" t="s">
        <v>147</v>
      </c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8"/>
      <c r="R64" s="31"/>
      <c r="W64" s="226" t="s">
        <v>147</v>
      </c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8"/>
      <c r="AJ64" s="31">
        <f t="shared" ref="AJ64:AJ65" si="78">SUM(W64:AI64)</f>
        <v>0</v>
      </c>
      <c r="AL64" s="101"/>
      <c r="AM64" s="101"/>
      <c r="AN64" s="101"/>
      <c r="AO64" s="229" t="s">
        <v>148</v>
      </c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1"/>
      <c r="BD64" s="101"/>
      <c r="BE64" s="101"/>
      <c r="BF64" s="101"/>
      <c r="BG64" s="182"/>
      <c r="BH64" s="3">
        <v>0</v>
      </c>
      <c r="BI64" s="3">
        <v>0</v>
      </c>
      <c r="BJ64" s="3">
        <v>0</v>
      </c>
      <c r="BK64" s="3">
        <f>[1]Transfers!L6+[1]Transfers!L12+[1]Transfers!L19</f>
        <v>0</v>
      </c>
      <c r="BL64" s="3"/>
      <c r="BM64" s="3"/>
      <c r="BN64" s="3"/>
      <c r="BO64" s="3">
        <f>[1]Transfers!M6+[1]Transfers!M12+[1]Transfers!M19</f>
        <v>0</v>
      </c>
      <c r="BP64" s="3"/>
      <c r="BQ64" s="3"/>
      <c r="BR64" s="3"/>
      <c r="BS64" s="3">
        <f>[1]Transfers!N6+[1]Transfers!N12+[1]Transfers!N19</f>
        <v>0</v>
      </c>
      <c r="BT64" s="31">
        <f t="shared" ref="BT64:BT65" si="79">SUM(BG64:BS64)</f>
        <v>0</v>
      </c>
      <c r="BV64" s="30">
        <f t="shared" si="5"/>
        <v>0</v>
      </c>
      <c r="BW64" s="3">
        <f t="shared" ref="BW64:BW65" si="80">I64+AA64+AS64+BK64</f>
        <v>0</v>
      </c>
      <c r="BX64" s="3">
        <f t="shared" ref="BX64:BX65" si="81">M64+AE64+AW64+BO64</f>
        <v>0</v>
      </c>
      <c r="BY64" s="3">
        <f t="shared" ref="BY64:BY65" si="82">Q64+AI64+BA64+BS64</f>
        <v>0</v>
      </c>
      <c r="BZ64" s="31">
        <f t="shared" si="28"/>
        <v>0</v>
      </c>
      <c r="CA64" s="36"/>
      <c r="CC64" s="19" t="s">
        <v>86</v>
      </c>
      <c r="CD64" s="208"/>
      <c r="CE64" s="209"/>
      <c r="CF64" s="209"/>
      <c r="CG64" s="210"/>
      <c r="CH64" s="46">
        <f t="shared" ref="CH64:CH65" si="83">SUM(CD64:CG64)</f>
        <v>0</v>
      </c>
      <c r="CJ64" s="45"/>
      <c r="CK64" s="5"/>
      <c r="CL64" s="5"/>
      <c r="CM64" s="5"/>
      <c r="CN64" s="46">
        <f t="shared" ref="CN64:CN65" si="84">SUM(CJ64:CM64)</f>
        <v>0</v>
      </c>
    </row>
    <row r="65" spans="1:93" x14ac:dyDescent="0.25">
      <c r="A65" s="19" t="s">
        <v>87</v>
      </c>
      <c r="B65" s="97"/>
      <c r="C65" s="97"/>
      <c r="D65" s="97"/>
      <c r="E65" s="220" t="s">
        <v>149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2"/>
      <c r="R65" s="31">
        <f t="shared" ref="R65" si="85">SUM(E65:Q65)</f>
        <v>0</v>
      </c>
      <c r="W65" s="220" t="s">
        <v>149</v>
      </c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2"/>
      <c r="AJ65" s="31">
        <f t="shared" si="78"/>
        <v>0</v>
      </c>
      <c r="AL65" s="101"/>
      <c r="AM65" s="101"/>
      <c r="AN65" s="101"/>
      <c r="AO65" s="232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4"/>
      <c r="BD65" s="101"/>
      <c r="BE65" s="101"/>
      <c r="BF65" s="101"/>
      <c r="BG65" s="182"/>
      <c r="BH65" s="3">
        <v>0</v>
      </c>
      <c r="BI65" s="3">
        <v>0</v>
      </c>
      <c r="BJ65" s="3">
        <v>0</v>
      </c>
      <c r="BK65" s="3">
        <f>[1]Transfers!L25</f>
        <v>0</v>
      </c>
      <c r="BL65" s="3"/>
      <c r="BM65" s="3"/>
      <c r="BN65" s="3"/>
      <c r="BO65" s="3">
        <f>[1]Transfers!M25</f>
        <v>0</v>
      </c>
      <c r="BP65" s="3"/>
      <c r="BQ65" s="3"/>
      <c r="BR65" s="3"/>
      <c r="BS65" s="3">
        <f>[1]Transfers!N25</f>
        <v>0</v>
      </c>
      <c r="BT65" s="31">
        <f t="shared" si="79"/>
        <v>0</v>
      </c>
      <c r="BV65" s="30">
        <f t="shared" si="5"/>
        <v>0</v>
      </c>
      <c r="BW65" s="3">
        <f t="shared" si="80"/>
        <v>0</v>
      </c>
      <c r="BX65" s="3">
        <f t="shared" si="81"/>
        <v>0</v>
      </c>
      <c r="BY65" s="3">
        <f t="shared" si="82"/>
        <v>0</v>
      </c>
      <c r="BZ65" s="31">
        <f t="shared" si="28"/>
        <v>0</v>
      </c>
      <c r="CA65" s="36"/>
      <c r="CC65" s="19" t="s">
        <v>87</v>
      </c>
      <c r="CD65" s="208"/>
      <c r="CE65" s="209"/>
      <c r="CF65" s="209"/>
      <c r="CG65" s="210"/>
      <c r="CH65" s="46">
        <f t="shared" si="83"/>
        <v>0</v>
      </c>
      <c r="CJ65" s="45"/>
      <c r="CK65" s="5"/>
      <c r="CL65" s="5"/>
      <c r="CM65" s="5"/>
      <c r="CN65" s="46">
        <f t="shared" si="84"/>
        <v>0</v>
      </c>
    </row>
    <row r="66" spans="1:93" x14ac:dyDescent="0.25">
      <c r="A66" s="20" t="s">
        <v>88</v>
      </c>
      <c r="B66" s="98"/>
      <c r="C66" s="98"/>
      <c r="D66" s="98"/>
      <c r="E66" s="182">
        <f t="shared" ref="E66" si="86">SUM(E64:E65)</f>
        <v>0</v>
      </c>
      <c r="F66" s="2">
        <v>0</v>
      </c>
      <c r="G66" s="2">
        <v>0</v>
      </c>
      <c r="H66" s="2">
        <v>0</v>
      </c>
      <c r="I66" s="4">
        <f t="shared" ref="I66:BT66" si="87">SUM(I64:I65)</f>
        <v>0</v>
      </c>
      <c r="J66" s="4">
        <f t="shared" si="87"/>
        <v>0</v>
      </c>
      <c r="K66" s="4">
        <f t="shared" si="87"/>
        <v>0</v>
      </c>
      <c r="L66" s="4">
        <f t="shared" si="87"/>
        <v>0</v>
      </c>
      <c r="M66" s="4">
        <f t="shared" si="87"/>
        <v>0</v>
      </c>
      <c r="N66" s="4">
        <f t="shared" si="87"/>
        <v>0</v>
      </c>
      <c r="O66" s="4">
        <f t="shared" si="87"/>
        <v>0</v>
      </c>
      <c r="P66" s="4">
        <f t="shared" si="87"/>
        <v>0</v>
      </c>
      <c r="Q66" s="4">
        <f t="shared" si="87"/>
        <v>0</v>
      </c>
      <c r="R66" s="31">
        <f t="shared" si="87"/>
        <v>0</v>
      </c>
      <c r="W66" s="182">
        <f t="shared" ref="W66" si="88">SUM(W64:W65)</f>
        <v>0</v>
      </c>
      <c r="X66" s="2">
        <v>0</v>
      </c>
      <c r="Y66" s="2">
        <v>0</v>
      </c>
      <c r="Z66" s="2">
        <v>0</v>
      </c>
      <c r="AA66" s="4">
        <f t="shared" ref="AA66:AJ66" si="89">SUM(AA64:AA65)</f>
        <v>0</v>
      </c>
      <c r="AB66" s="4">
        <f t="shared" si="89"/>
        <v>0</v>
      </c>
      <c r="AC66" s="4">
        <f t="shared" si="89"/>
        <v>0</v>
      </c>
      <c r="AD66" s="4">
        <f t="shared" si="89"/>
        <v>0</v>
      </c>
      <c r="AE66" s="4">
        <f t="shared" si="89"/>
        <v>0</v>
      </c>
      <c r="AF66" s="4">
        <f t="shared" si="89"/>
        <v>0</v>
      </c>
      <c r="AG66" s="4">
        <f t="shared" si="89"/>
        <v>0</v>
      </c>
      <c r="AH66" s="4">
        <f t="shared" si="89"/>
        <v>0</v>
      </c>
      <c r="AI66" s="4">
        <f t="shared" si="89"/>
        <v>0</v>
      </c>
      <c r="AJ66" s="31">
        <f t="shared" si="89"/>
        <v>0</v>
      </c>
      <c r="AL66" s="101"/>
      <c r="AM66" s="101"/>
      <c r="AN66" s="101"/>
      <c r="AO66" s="182">
        <f t="shared" si="87"/>
        <v>0</v>
      </c>
      <c r="AP66" s="4">
        <f t="shared" si="87"/>
        <v>0</v>
      </c>
      <c r="AQ66" s="4">
        <f t="shared" si="87"/>
        <v>0</v>
      </c>
      <c r="AR66" s="4">
        <f t="shared" si="87"/>
        <v>0</v>
      </c>
      <c r="AS66" s="4">
        <f t="shared" si="87"/>
        <v>0</v>
      </c>
      <c r="AT66" s="4">
        <f t="shared" si="87"/>
        <v>0</v>
      </c>
      <c r="AU66" s="4">
        <f t="shared" si="87"/>
        <v>0</v>
      </c>
      <c r="AV66" s="4">
        <f t="shared" si="87"/>
        <v>0</v>
      </c>
      <c r="AW66" s="4">
        <f t="shared" si="87"/>
        <v>0</v>
      </c>
      <c r="AX66" s="4">
        <f t="shared" si="87"/>
        <v>0</v>
      </c>
      <c r="AY66" s="4">
        <f t="shared" si="87"/>
        <v>0</v>
      </c>
      <c r="AZ66" s="4">
        <f t="shared" si="87"/>
        <v>0</v>
      </c>
      <c r="BA66" s="4">
        <f t="shared" si="87"/>
        <v>0</v>
      </c>
      <c r="BB66" s="31">
        <f t="shared" si="87"/>
        <v>0</v>
      </c>
      <c r="BD66" s="101"/>
      <c r="BE66" s="101"/>
      <c r="BF66" s="101"/>
      <c r="BG66" s="182">
        <f t="shared" si="87"/>
        <v>0</v>
      </c>
      <c r="BH66" s="4">
        <f t="shared" si="87"/>
        <v>0</v>
      </c>
      <c r="BI66" s="4">
        <f t="shared" si="87"/>
        <v>0</v>
      </c>
      <c r="BJ66" s="4">
        <f t="shared" si="87"/>
        <v>0</v>
      </c>
      <c r="BK66" s="4">
        <f t="shared" si="87"/>
        <v>0</v>
      </c>
      <c r="BL66" s="4">
        <f t="shared" si="87"/>
        <v>0</v>
      </c>
      <c r="BM66" s="4">
        <f t="shared" si="87"/>
        <v>0</v>
      </c>
      <c r="BN66" s="4">
        <f t="shared" si="87"/>
        <v>0</v>
      </c>
      <c r="BO66" s="4">
        <f t="shared" si="87"/>
        <v>0</v>
      </c>
      <c r="BP66" s="4">
        <f t="shared" si="87"/>
        <v>0</v>
      </c>
      <c r="BQ66" s="4">
        <f t="shared" si="87"/>
        <v>0</v>
      </c>
      <c r="BR66" s="4">
        <f t="shared" si="87"/>
        <v>0</v>
      </c>
      <c r="BS66" s="4">
        <f t="shared" si="87"/>
        <v>0</v>
      </c>
      <c r="BT66" s="31">
        <f t="shared" si="87"/>
        <v>0</v>
      </c>
      <c r="BV66" s="32">
        <f t="shared" ref="BV66:BY66" si="90">SUM(BV64:BV65)</f>
        <v>0</v>
      </c>
      <c r="BW66" s="4">
        <f t="shared" si="90"/>
        <v>0</v>
      </c>
      <c r="BX66" s="4">
        <f t="shared" si="90"/>
        <v>0</v>
      </c>
      <c r="BY66" s="4">
        <f t="shared" si="90"/>
        <v>0</v>
      </c>
      <c r="BZ66" s="31">
        <f t="shared" si="28"/>
        <v>0</v>
      </c>
      <c r="CA66" s="37"/>
      <c r="CC66" s="20" t="s">
        <v>88</v>
      </c>
      <c r="CD66" s="208"/>
      <c r="CE66" s="209"/>
      <c r="CF66" s="209"/>
      <c r="CG66" s="210"/>
      <c r="CH66" s="31">
        <f t="shared" ref="CH66" si="91">SUM(CH64:CH65)</f>
        <v>0</v>
      </c>
      <c r="CJ66" s="32">
        <f t="shared" ref="CJ66:CN66" si="92">SUM(CJ64:CJ65)</f>
        <v>0</v>
      </c>
      <c r="CK66" s="4">
        <f t="shared" si="92"/>
        <v>0</v>
      </c>
      <c r="CL66" s="4">
        <f t="shared" si="92"/>
        <v>0</v>
      </c>
      <c r="CM66" s="4">
        <f t="shared" si="92"/>
        <v>0</v>
      </c>
      <c r="CN66" s="31">
        <f t="shared" si="92"/>
        <v>0</v>
      </c>
    </row>
    <row r="67" spans="1:93" x14ac:dyDescent="0.25">
      <c r="A67" s="19" t="s">
        <v>89</v>
      </c>
      <c r="B67" s="97"/>
      <c r="C67" s="97"/>
      <c r="D67" s="97"/>
      <c r="E67" s="220" t="s">
        <v>150</v>
      </c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2"/>
      <c r="R67" s="31"/>
      <c r="W67" s="220" t="s">
        <v>150</v>
      </c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2"/>
      <c r="AJ67" s="31">
        <f t="shared" ref="AJ67:AJ68" si="93">SUM(W67:AI67)</f>
        <v>0</v>
      </c>
      <c r="AL67" s="101"/>
      <c r="AM67" s="101"/>
      <c r="AN67" s="101"/>
      <c r="AO67" s="182"/>
      <c r="AP67" s="3">
        <v>0</v>
      </c>
      <c r="AQ67" s="3">
        <v>0</v>
      </c>
      <c r="AR67" s="3">
        <v>0</v>
      </c>
      <c r="AS67" s="3">
        <f>[1]Transfers!I44+[1]Transfers!I50+[1]Transfers!I57</f>
        <v>0</v>
      </c>
      <c r="AT67" s="3"/>
      <c r="AU67" s="3"/>
      <c r="AV67" s="3"/>
      <c r="AW67" s="3">
        <f>[1]Transfers!J44+[1]Transfers!J50+[1]Transfers!J57</f>
        <v>0</v>
      </c>
      <c r="AX67" s="3"/>
      <c r="AY67" s="3"/>
      <c r="AZ67" s="3"/>
      <c r="BA67" s="3">
        <f>[1]Transfers!K44+[1]Transfers!K50+[1]Transfers!K57</f>
        <v>0</v>
      </c>
      <c r="BB67" s="31">
        <f t="shared" ref="BB67:BB68" si="94">SUM(AO67:BA67)</f>
        <v>0</v>
      </c>
      <c r="BD67" s="101"/>
      <c r="BE67" s="101"/>
      <c r="BF67" s="101"/>
      <c r="BG67" s="182"/>
      <c r="BH67" s="3">
        <v>0</v>
      </c>
      <c r="BI67" s="3">
        <v>0</v>
      </c>
      <c r="BJ67" s="3">
        <v>0</v>
      </c>
      <c r="BK67" s="3">
        <f>[1]Transfers!L44+[1]Transfers!L50+[1]Transfers!L57</f>
        <v>0</v>
      </c>
      <c r="BL67" s="3"/>
      <c r="BM67" s="3"/>
      <c r="BN67" s="3"/>
      <c r="BO67" s="3">
        <f>[1]Transfers!M44+[1]Transfers!M50+[1]Transfers!M57</f>
        <v>0</v>
      </c>
      <c r="BP67" s="3"/>
      <c r="BQ67" s="3"/>
      <c r="BR67" s="3"/>
      <c r="BS67" s="3">
        <f>[1]Transfers!N44+[1]Transfers!N50+[1]Transfers!N57</f>
        <v>0</v>
      </c>
      <c r="BT67" s="31">
        <f t="shared" ref="BT67:BT68" si="95">SUM(BG67:BS67)</f>
        <v>0</v>
      </c>
      <c r="BV67" s="30">
        <f t="shared" si="5"/>
        <v>0</v>
      </c>
      <c r="BW67" s="3">
        <f t="shared" ref="BW67:BW68" si="96">I67+AA67+AS67+BK67</f>
        <v>0</v>
      </c>
      <c r="BX67" s="3">
        <f t="shared" ref="BX67:BX68" si="97">M67+AE67+AW67+BO67</f>
        <v>0</v>
      </c>
      <c r="BY67" s="3">
        <f t="shared" ref="BY67:BY68" si="98">Q67+AI67+BA67+BS67</f>
        <v>0</v>
      </c>
      <c r="BZ67" s="31">
        <f t="shared" si="28"/>
        <v>0</v>
      </c>
      <c r="CA67" s="36"/>
      <c r="CC67" s="19" t="s">
        <v>89</v>
      </c>
      <c r="CD67" s="208"/>
      <c r="CE67" s="209"/>
      <c r="CF67" s="209"/>
      <c r="CG67" s="210"/>
      <c r="CH67" s="46">
        <f t="shared" ref="CH67:CH68" si="99">SUM(CD67:CG67)</f>
        <v>0</v>
      </c>
      <c r="CJ67" s="45"/>
      <c r="CK67" s="5"/>
      <c r="CL67" s="5"/>
      <c r="CM67" s="5"/>
      <c r="CN67" s="46">
        <f t="shared" ref="CN67:CN68" si="100">SUM(CJ67:CM67)</f>
        <v>0</v>
      </c>
    </row>
    <row r="68" spans="1:93" x14ac:dyDescent="0.25">
      <c r="A68" s="19" t="s">
        <v>90</v>
      </c>
      <c r="B68" s="97"/>
      <c r="C68" s="97"/>
      <c r="D68" s="97"/>
      <c r="E68" s="220" t="s">
        <v>149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2"/>
      <c r="R68" s="31"/>
      <c r="W68" s="220" t="s">
        <v>149</v>
      </c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2"/>
      <c r="AJ68" s="31">
        <f t="shared" si="93"/>
        <v>0</v>
      </c>
      <c r="AL68" s="101"/>
      <c r="AM68" s="101"/>
      <c r="AN68" s="101"/>
      <c r="AO68" s="182"/>
      <c r="AP68" s="3">
        <v>0</v>
      </c>
      <c r="AQ68" s="3">
        <v>0</v>
      </c>
      <c r="AR68" s="3">
        <v>0</v>
      </c>
      <c r="AS68" s="3">
        <f>[1]Transfers!I63</f>
        <v>0</v>
      </c>
      <c r="AT68" s="3"/>
      <c r="AU68" s="3"/>
      <c r="AV68" s="3"/>
      <c r="AW68" s="3">
        <f>[1]Transfers!J63</f>
        <v>0</v>
      </c>
      <c r="AX68" s="3"/>
      <c r="AY68" s="3"/>
      <c r="AZ68" s="3"/>
      <c r="BA68" s="3">
        <f>[1]Transfers!K63</f>
        <v>0</v>
      </c>
      <c r="BB68" s="31">
        <f t="shared" si="94"/>
        <v>0</v>
      </c>
      <c r="BD68" s="101"/>
      <c r="BE68" s="101"/>
      <c r="BF68" s="101"/>
      <c r="BG68" s="182"/>
      <c r="BH68" s="3">
        <v>0</v>
      </c>
      <c r="BI68" s="3">
        <v>0</v>
      </c>
      <c r="BJ68" s="3">
        <v>0</v>
      </c>
      <c r="BK68" s="3">
        <f>[1]Transfers!L63</f>
        <v>0</v>
      </c>
      <c r="BL68" s="3"/>
      <c r="BM68" s="3"/>
      <c r="BN68" s="3"/>
      <c r="BO68" s="3">
        <f>[1]Transfers!M63</f>
        <v>0</v>
      </c>
      <c r="BP68" s="3"/>
      <c r="BQ68" s="3"/>
      <c r="BR68" s="3"/>
      <c r="BS68" s="3">
        <f>[1]Transfers!N63</f>
        <v>0</v>
      </c>
      <c r="BT68" s="31">
        <f t="shared" si="95"/>
        <v>0</v>
      </c>
      <c r="BV68" s="30">
        <f t="shared" si="5"/>
        <v>0</v>
      </c>
      <c r="BW68" s="3">
        <f t="shared" si="96"/>
        <v>0</v>
      </c>
      <c r="BX68" s="3">
        <f t="shared" si="97"/>
        <v>0</v>
      </c>
      <c r="BY68" s="3">
        <f t="shared" si="98"/>
        <v>0</v>
      </c>
      <c r="BZ68" s="31">
        <f t="shared" si="28"/>
        <v>0</v>
      </c>
      <c r="CA68" s="36"/>
      <c r="CC68" s="19" t="s">
        <v>90</v>
      </c>
      <c r="CD68" s="211"/>
      <c r="CE68" s="212"/>
      <c r="CF68" s="212"/>
      <c r="CG68" s="213"/>
      <c r="CH68" s="46">
        <f t="shared" si="99"/>
        <v>0</v>
      </c>
      <c r="CJ68" s="45"/>
      <c r="CK68" s="5"/>
      <c r="CL68" s="5"/>
      <c r="CM68" s="5"/>
      <c r="CN68" s="46">
        <f t="shared" si="100"/>
        <v>0</v>
      </c>
    </row>
    <row r="69" spans="1:93" x14ac:dyDescent="0.25">
      <c r="A69" s="20" t="s">
        <v>91</v>
      </c>
      <c r="B69" s="98"/>
      <c r="C69" s="98"/>
      <c r="D69" s="98"/>
      <c r="E69" s="182">
        <f t="shared" ref="E69" si="101">SUM(E67:E68)</f>
        <v>0</v>
      </c>
      <c r="F69" s="2">
        <v>0</v>
      </c>
      <c r="G69" s="2">
        <v>0</v>
      </c>
      <c r="H69" s="2">
        <v>0</v>
      </c>
      <c r="I69" s="4">
        <f t="shared" ref="I69:BT69" si="102">SUM(I67:I68)</f>
        <v>0</v>
      </c>
      <c r="J69" s="4">
        <f t="shared" si="102"/>
        <v>0</v>
      </c>
      <c r="K69" s="4">
        <f t="shared" si="102"/>
        <v>0</v>
      </c>
      <c r="L69" s="4">
        <f t="shared" si="102"/>
        <v>0</v>
      </c>
      <c r="M69" s="4">
        <f t="shared" si="102"/>
        <v>0</v>
      </c>
      <c r="N69" s="4">
        <f t="shared" si="102"/>
        <v>0</v>
      </c>
      <c r="O69" s="4">
        <f t="shared" si="102"/>
        <v>0</v>
      </c>
      <c r="P69" s="4">
        <f t="shared" si="102"/>
        <v>0</v>
      </c>
      <c r="Q69" s="4">
        <f t="shared" si="102"/>
        <v>0</v>
      </c>
      <c r="R69" s="31">
        <f t="shared" si="102"/>
        <v>0</v>
      </c>
      <c r="W69" s="182">
        <f t="shared" ref="W69" si="103">SUM(W67:W68)</f>
        <v>0</v>
      </c>
      <c r="X69" s="2">
        <v>0</v>
      </c>
      <c r="Y69" s="2">
        <v>0</v>
      </c>
      <c r="Z69" s="2">
        <v>0</v>
      </c>
      <c r="AA69" s="4">
        <f t="shared" ref="AA69:AJ69" si="104">SUM(AA67:AA68)</f>
        <v>0</v>
      </c>
      <c r="AB69" s="4">
        <f t="shared" si="104"/>
        <v>0</v>
      </c>
      <c r="AC69" s="4">
        <f t="shared" si="104"/>
        <v>0</v>
      </c>
      <c r="AD69" s="4">
        <f t="shared" si="104"/>
        <v>0</v>
      </c>
      <c r="AE69" s="4">
        <f t="shared" si="104"/>
        <v>0</v>
      </c>
      <c r="AF69" s="4">
        <f t="shared" si="104"/>
        <v>0</v>
      </c>
      <c r="AG69" s="4">
        <f t="shared" si="104"/>
        <v>0</v>
      </c>
      <c r="AH69" s="4">
        <f t="shared" si="104"/>
        <v>0</v>
      </c>
      <c r="AI69" s="4">
        <f t="shared" si="104"/>
        <v>0</v>
      </c>
      <c r="AJ69" s="31">
        <f t="shared" si="104"/>
        <v>0</v>
      </c>
      <c r="AL69" s="101"/>
      <c r="AM69" s="101"/>
      <c r="AN69" s="101"/>
      <c r="AO69" s="182">
        <f t="shared" si="102"/>
        <v>0</v>
      </c>
      <c r="AP69" s="4">
        <f t="shared" si="102"/>
        <v>0</v>
      </c>
      <c r="AQ69" s="4">
        <f t="shared" si="102"/>
        <v>0</v>
      </c>
      <c r="AR69" s="4">
        <f t="shared" si="102"/>
        <v>0</v>
      </c>
      <c r="AS69" s="4">
        <f t="shared" si="102"/>
        <v>0</v>
      </c>
      <c r="AT69" s="4">
        <f t="shared" si="102"/>
        <v>0</v>
      </c>
      <c r="AU69" s="4">
        <f t="shared" si="102"/>
        <v>0</v>
      </c>
      <c r="AV69" s="4">
        <f t="shared" si="102"/>
        <v>0</v>
      </c>
      <c r="AW69" s="4">
        <f t="shared" si="102"/>
        <v>0</v>
      </c>
      <c r="AX69" s="4">
        <f t="shared" si="102"/>
        <v>0</v>
      </c>
      <c r="AY69" s="4">
        <f t="shared" si="102"/>
        <v>0</v>
      </c>
      <c r="AZ69" s="4">
        <f t="shared" si="102"/>
        <v>0</v>
      </c>
      <c r="BA69" s="4">
        <f t="shared" si="102"/>
        <v>0</v>
      </c>
      <c r="BB69" s="31">
        <f t="shared" si="102"/>
        <v>0</v>
      </c>
      <c r="BD69" s="101"/>
      <c r="BE69" s="101"/>
      <c r="BF69" s="101"/>
      <c r="BG69" s="182">
        <f t="shared" si="102"/>
        <v>0</v>
      </c>
      <c r="BH69" s="4">
        <f t="shared" si="102"/>
        <v>0</v>
      </c>
      <c r="BI69" s="4">
        <f t="shared" si="102"/>
        <v>0</v>
      </c>
      <c r="BJ69" s="4">
        <f t="shared" si="102"/>
        <v>0</v>
      </c>
      <c r="BK69" s="4">
        <f t="shared" si="102"/>
        <v>0</v>
      </c>
      <c r="BL69" s="4">
        <f t="shared" si="102"/>
        <v>0</v>
      </c>
      <c r="BM69" s="4">
        <f t="shared" si="102"/>
        <v>0</v>
      </c>
      <c r="BN69" s="4">
        <f t="shared" si="102"/>
        <v>0</v>
      </c>
      <c r="BO69" s="4">
        <f t="shared" si="102"/>
        <v>0</v>
      </c>
      <c r="BP69" s="4">
        <f t="shared" si="102"/>
        <v>0</v>
      </c>
      <c r="BQ69" s="4">
        <f t="shared" si="102"/>
        <v>0</v>
      </c>
      <c r="BR69" s="4">
        <f t="shared" si="102"/>
        <v>0</v>
      </c>
      <c r="BS69" s="4">
        <f t="shared" si="102"/>
        <v>0</v>
      </c>
      <c r="BT69" s="31">
        <f t="shared" si="102"/>
        <v>0</v>
      </c>
      <c r="BV69" s="32">
        <f t="shared" ref="BV69:BY69" si="105">SUM(BV67:BV68)</f>
        <v>0</v>
      </c>
      <c r="BW69" s="4">
        <f t="shared" si="105"/>
        <v>0</v>
      </c>
      <c r="BX69" s="4">
        <f t="shared" si="105"/>
        <v>0</v>
      </c>
      <c r="BY69" s="4">
        <f t="shared" si="105"/>
        <v>0</v>
      </c>
      <c r="BZ69" s="31">
        <f t="shared" si="28"/>
        <v>0</v>
      </c>
      <c r="CA69" s="37"/>
      <c r="CC69" s="20" t="s">
        <v>91</v>
      </c>
      <c r="CD69" s="32">
        <f t="shared" ref="CD69:CH69" si="106">SUM(CD67:CD68)</f>
        <v>0</v>
      </c>
      <c r="CE69" s="4">
        <f t="shared" si="106"/>
        <v>0</v>
      </c>
      <c r="CF69" s="4">
        <f t="shared" si="106"/>
        <v>0</v>
      </c>
      <c r="CG69" s="4">
        <f t="shared" si="106"/>
        <v>0</v>
      </c>
      <c r="CH69" s="31">
        <f t="shared" si="106"/>
        <v>0</v>
      </c>
      <c r="CJ69" s="32">
        <f t="shared" ref="CJ69:CN69" si="107">SUM(CJ67:CJ68)</f>
        <v>0</v>
      </c>
      <c r="CK69" s="4">
        <f t="shared" si="107"/>
        <v>0</v>
      </c>
      <c r="CL69" s="4">
        <f t="shared" si="107"/>
        <v>0</v>
      </c>
      <c r="CM69" s="4">
        <f t="shared" si="107"/>
        <v>0</v>
      </c>
      <c r="CN69" s="31">
        <f t="shared" si="107"/>
        <v>0</v>
      </c>
    </row>
    <row r="70" spans="1:93" x14ac:dyDescent="0.25">
      <c r="A70" s="21" t="s">
        <v>92</v>
      </c>
      <c r="B70" s="99"/>
      <c r="C70" s="99"/>
      <c r="D70" s="99"/>
      <c r="E70" s="182">
        <f t="shared" ref="E70" si="108">E66-E69</f>
        <v>0</v>
      </c>
      <c r="F70" s="2">
        <v>0</v>
      </c>
      <c r="G70" s="2">
        <v>0</v>
      </c>
      <c r="H70" s="2">
        <v>0</v>
      </c>
      <c r="I70" s="4">
        <f t="shared" ref="I70:BT70" si="109">I66-I69</f>
        <v>0</v>
      </c>
      <c r="J70" s="4">
        <f t="shared" si="109"/>
        <v>0</v>
      </c>
      <c r="K70" s="4">
        <f t="shared" si="109"/>
        <v>0</v>
      </c>
      <c r="L70" s="4">
        <f t="shared" si="109"/>
        <v>0</v>
      </c>
      <c r="M70" s="4">
        <f t="shared" si="109"/>
        <v>0</v>
      </c>
      <c r="N70" s="4">
        <f t="shared" si="109"/>
        <v>0</v>
      </c>
      <c r="O70" s="4">
        <f t="shared" si="109"/>
        <v>0</v>
      </c>
      <c r="P70" s="4">
        <f t="shared" si="109"/>
        <v>0</v>
      </c>
      <c r="Q70" s="4">
        <f t="shared" si="109"/>
        <v>0</v>
      </c>
      <c r="R70" s="31">
        <f t="shared" si="109"/>
        <v>0</v>
      </c>
      <c r="W70" s="182">
        <f t="shared" ref="W70" si="110">W66-W69</f>
        <v>0</v>
      </c>
      <c r="X70" s="2">
        <v>0</v>
      </c>
      <c r="Y70" s="2">
        <v>0</v>
      </c>
      <c r="Z70" s="2">
        <v>0</v>
      </c>
      <c r="AA70" s="4">
        <f t="shared" ref="AA70:AJ70" si="111">AA66-AA69</f>
        <v>0</v>
      </c>
      <c r="AB70" s="4">
        <f t="shared" si="111"/>
        <v>0</v>
      </c>
      <c r="AC70" s="4">
        <f t="shared" si="111"/>
        <v>0</v>
      </c>
      <c r="AD70" s="4">
        <f t="shared" si="111"/>
        <v>0</v>
      </c>
      <c r="AE70" s="4">
        <f t="shared" si="111"/>
        <v>0</v>
      </c>
      <c r="AF70" s="4">
        <f t="shared" si="111"/>
        <v>0</v>
      </c>
      <c r="AG70" s="4">
        <f t="shared" si="111"/>
        <v>0</v>
      </c>
      <c r="AH70" s="4">
        <f t="shared" si="111"/>
        <v>0</v>
      </c>
      <c r="AI70" s="4">
        <f t="shared" si="111"/>
        <v>0</v>
      </c>
      <c r="AJ70" s="31">
        <f t="shared" si="111"/>
        <v>0</v>
      </c>
      <c r="AL70" s="101"/>
      <c r="AM70" s="101"/>
      <c r="AN70" s="101"/>
      <c r="AO70" s="182">
        <f t="shared" si="109"/>
        <v>0</v>
      </c>
      <c r="AP70" s="4">
        <f t="shared" si="109"/>
        <v>0</v>
      </c>
      <c r="AQ70" s="4">
        <f t="shared" si="109"/>
        <v>0</v>
      </c>
      <c r="AR70" s="4">
        <f t="shared" si="109"/>
        <v>0</v>
      </c>
      <c r="AS70" s="4">
        <f t="shared" si="109"/>
        <v>0</v>
      </c>
      <c r="AT70" s="4">
        <f t="shared" si="109"/>
        <v>0</v>
      </c>
      <c r="AU70" s="4">
        <f t="shared" si="109"/>
        <v>0</v>
      </c>
      <c r="AV70" s="4">
        <f t="shared" si="109"/>
        <v>0</v>
      </c>
      <c r="AW70" s="4">
        <f t="shared" si="109"/>
        <v>0</v>
      </c>
      <c r="AX70" s="4">
        <f t="shared" si="109"/>
        <v>0</v>
      </c>
      <c r="AY70" s="4">
        <f t="shared" si="109"/>
        <v>0</v>
      </c>
      <c r="AZ70" s="4">
        <f t="shared" si="109"/>
        <v>0</v>
      </c>
      <c r="BA70" s="4">
        <f t="shared" si="109"/>
        <v>0</v>
      </c>
      <c r="BB70" s="31">
        <f t="shared" si="109"/>
        <v>0</v>
      </c>
      <c r="BD70" s="101"/>
      <c r="BE70" s="101"/>
      <c r="BF70" s="101"/>
      <c r="BG70" s="182">
        <f t="shared" si="109"/>
        <v>0</v>
      </c>
      <c r="BH70" s="4">
        <f t="shared" si="109"/>
        <v>0</v>
      </c>
      <c r="BI70" s="4">
        <f t="shared" si="109"/>
        <v>0</v>
      </c>
      <c r="BJ70" s="4">
        <f t="shared" si="109"/>
        <v>0</v>
      </c>
      <c r="BK70" s="4">
        <f t="shared" si="109"/>
        <v>0</v>
      </c>
      <c r="BL70" s="4">
        <f t="shared" si="109"/>
        <v>0</v>
      </c>
      <c r="BM70" s="4">
        <f t="shared" si="109"/>
        <v>0</v>
      </c>
      <c r="BN70" s="4">
        <f t="shared" si="109"/>
        <v>0</v>
      </c>
      <c r="BO70" s="4">
        <f t="shared" si="109"/>
        <v>0</v>
      </c>
      <c r="BP70" s="4">
        <f t="shared" si="109"/>
        <v>0</v>
      </c>
      <c r="BQ70" s="4">
        <f t="shared" si="109"/>
        <v>0</v>
      </c>
      <c r="BR70" s="4">
        <f t="shared" si="109"/>
        <v>0</v>
      </c>
      <c r="BS70" s="4">
        <f t="shared" si="109"/>
        <v>0</v>
      </c>
      <c r="BT70" s="31">
        <f t="shared" si="109"/>
        <v>0</v>
      </c>
      <c r="BV70" s="32">
        <f t="shared" ref="BV70:BY70" si="112">BV66-BV69</f>
        <v>0</v>
      </c>
      <c r="BW70" s="4">
        <f t="shared" si="112"/>
        <v>0</v>
      </c>
      <c r="BX70" s="4">
        <f t="shared" si="112"/>
        <v>0</v>
      </c>
      <c r="BY70" s="4">
        <f t="shared" si="112"/>
        <v>0</v>
      </c>
      <c r="BZ70" s="31">
        <f t="shared" si="28"/>
        <v>0</v>
      </c>
      <c r="CA70" s="37"/>
      <c r="CC70" s="21" t="s">
        <v>92</v>
      </c>
      <c r="CD70" s="32">
        <f t="shared" ref="CD70:CH70" si="113">CD66-CD69</f>
        <v>0</v>
      </c>
      <c r="CE70" s="4">
        <f t="shared" si="113"/>
        <v>0</v>
      </c>
      <c r="CF70" s="4">
        <f t="shared" si="113"/>
        <v>0</v>
      </c>
      <c r="CG70" s="4">
        <f t="shared" si="113"/>
        <v>0</v>
      </c>
      <c r="CH70" s="31">
        <f t="shared" si="113"/>
        <v>0</v>
      </c>
      <c r="CJ70" s="32">
        <f t="shared" ref="CJ70:CN70" si="114">CJ66-CJ69</f>
        <v>0</v>
      </c>
      <c r="CK70" s="4">
        <f t="shared" si="114"/>
        <v>0</v>
      </c>
      <c r="CL70" s="4">
        <f t="shared" si="114"/>
        <v>0</v>
      </c>
      <c r="CM70" s="4">
        <f t="shared" si="114"/>
        <v>0</v>
      </c>
      <c r="CN70" s="31">
        <f t="shared" si="114"/>
        <v>0</v>
      </c>
    </row>
    <row r="71" spans="1:93" ht="15.75" x14ac:dyDescent="0.25">
      <c r="A71" s="22" t="s">
        <v>93</v>
      </c>
      <c r="B71" s="100"/>
      <c r="C71" s="100"/>
      <c r="D71" s="100"/>
      <c r="E71" s="182">
        <f t="shared" ref="E71" si="115">E31-E63+E70</f>
        <v>0</v>
      </c>
      <c r="F71" s="2">
        <v>0</v>
      </c>
      <c r="G71" s="2">
        <v>0</v>
      </c>
      <c r="H71" s="2">
        <v>0</v>
      </c>
      <c r="I71" s="4">
        <f t="shared" ref="I71:BB71" si="116">I31-I63+I70</f>
        <v>0</v>
      </c>
      <c r="J71" s="4">
        <f t="shared" si="116"/>
        <v>0</v>
      </c>
      <c r="K71" s="4">
        <f t="shared" si="116"/>
        <v>0</v>
      </c>
      <c r="L71" s="4">
        <f t="shared" si="116"/>
        <v>0</v>
      </c>
      <c r="M71" s="4">
        <f t="shared" si="116"/>
        <v>0</v>
      </c>
      <c r="N71" s="4">
        <f t="shared" si="116"/>
        <v>0</v>
      </c>
      <c r="O71" s="4">
        <f t="shared" si="116"/>
        <v>0</v>
      </c>
      <c r="P71" s="4">
        <f t="shared" si="116"/>
        <v>0</v>
      </c>
      <c r="Q71" s="4">
        <f t="shared" si="116"/>
        <v>0</v>
      </c>
      <c r="R71" s="31">
        <f t="shared" si="116"/>
        <v>0</v>
      </c>
      <c r="W71" s="182">
        <f t="shared" ref="W71" si="117">W31-W63+W70</f>
        <v>0</v>
      </c>
      <c r="X71" s="2">
        <v>0</v>
      </c>
      <c r="Y71" s="2">
        <v>0</v>
      </c>
      <c r="Z71" s="2">
        <v>0</v>
      </c>
      <c r="AA71" s="4">
        <f t="shared" ref="AA71:AJ71" si="118">AA31-AA63+AA70</f>
        <v>0</v>
      </c>
      <c r="AB71" s="4">
        <f t="shared" si="118"/>
        <v>0</v>
      </c>
      <c r="AC71" s="4">
        <f t="shared" si="118"/>
        <v>0</v>
      </c>
      <c r="AD71" s="4">
        <f t="shared" si="118"/>
        <v>0</v>
      </c>
      <c r="AE71" s="4">
        <f t="shared" si="118"/>
        <v>0</v>
      </c>
      <c r="AF71" s="4">
        <f t="shared" si="118"/>
        <v>0</v>
      </c>
      <c r="AG71" s="4">
        <f t="shared" si="118"/>
        <v>0</v>
      </c>
      <c r="AH71" s="4">
        <f t="shared" si="118"/>
        <v>0</v>
      </c>
      <c r="AI71" s="4">
        <f t="shared" si="118"/>
        <v>0</v>
      </c>
      <c r="AJ71" s="31">
        <f t="shared" si="118"/>
        <v>0</v>
      </c>
      <c r="AL71" s="101"/>
      <c r="AM71" s="101"/>
      <c r="AN71" s="101"/>
      <c r="AO71" s="182">
        <f t="shared" si="116"/>
        <v>0</v>
      </c>
      <c r="AP71" s="4">
        <f t="shared" si="116"/>
        <v>0</v>
      </c>
      <c r="AQ71" s="4">
        <f t="shared" si="116"/>
        <v>0</v>
      </c>
      <c r="AR71" s="4">
        <f t="shared" si="116"/>
        <v>0</v>
      </c>
      <c r="AS71" s="4">
        <f t="shared" si="116"/>
        <v>0</v>
      </c>
      <c r="AT71" s="4">
        <f t="shared" si="116"/>
        <v>0</v>
      </c>
      <c r="AU71" s="4">
        <f t="shared" si="116"/>
        <v>0</v>
      </c>
      <c r="AV71" s="4">
        <f t="shared" si="116"/>
        <v>0</v>
      </c>
      <c r="AW71" s="4">
        <f t="shared" si="116"/>
        <v>0</v>
      </c>
      <c r="AX71" s="4">
        <f t="shared" si="116"/>
        <v>0</v>
      </c>
      <c r="AY71" s="4">
        <f t="shared" si="116"/>
        <v>0</v>
      </c>
      <c r="AZ71" s="4">
        <f t="shared" si="116"/>
        <v>0</v>
      </c>
      <c r="BA71" s="4">
        <f t="shared" si="116"/>
        <v>0</v>
      </c>
      <c r="BB71" s="31">
        <f t="shared" si="116"/>
        <v>0</v>
      </c>
      <c r="BD71" s="101"/>
      <c r="BE71" s="101"/>
      <c r="BF71" s="101"/>
      <c r="BG71" s="235" t="s">
        <v>151</v>
      </c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7"/>
      <c r="BV71" s="32">
        <f t="shared" ref="BV71:BY71" si="119">BV31-BV63+BV70</f>
        <v>0</v>
      </c>
      <c r="BW71" s="4">
        <f t="shared" si="119"/>
        <v>0</v>
      </c>
      <c r="BX71" s="4">
        <f t="shared" si="119"/>
        <v>0</v>
      </c>
      <c r="BY71" s="4">
        <f t="shared" si="119"/>
        <v>0</v>
      </c>
      <c r="BZ71" s="31">
        <f t="shared" si="28"/>
        <v>0</v>
      </c>
      <c r="CA71" s="37"/>
      <c r="CC71" s="22" t="s">
        <v>93</v>
      </c>
      <c r="CD71" s="32">
        <f t="shared" ref="CD71:CH71" si="120">CD31-CD63+CD70</f>
        <v>0</v>
      </c>
      <c r="CE71" s="4">
        <f t="shared" si="120"/>
        <v>0</v>
      </c>
      <c r="CF71" s="4">
        <f t="shared" si="120"/>
        <v>0</v>
      </c>
      <c r="CG71" s="4">
        <f t="shared" si="120"/>
        <v>0</v>
      </c>
      <c r="CH71" s="31">
        <f t="shared" si="120"/>
        <v>0</v>
      </c>
      <c r="CJ71" s="32">
        <f t="shared" ref="CJ71:CN71" si="121">CJ31-CJ63+CJ70</f>
        <v>0</v>
      </c>
      <c r="CK71" s="4">
        <f t="shared" si="121"/>
        <v>0</v>
      </c>
      <c r="CL71" s="4">
        <f t="shared" si="121"/>
        <v>0</v>
      </c>
      <c r="CM71" s="4">
        <f t="shared" si="121"/>
        <v>0</v>
      </c>
      <c r="CN71" s="31">
        <f t="shared" si="121"/>
        <v>0</v>
      </c>
    </row>
    <row r="72" spans="1:93" x14ac:dyDescent="0.25">
      <c r="CA72" s="36"/>
      <c r="CC72" s="102" t="s">
        <v>94</v>
      </c>
      <c r="CD72" s="45"/>
      <c r="CE72" s="5"/>
      <c r="CF72" s="5"/>
      <c r="CG72" s="5"/>
      <c r="CH72" s="46">
        <f t="shared" ref="CH72:CH79" si="122">SUM(CD72:CG72)</f>
        <v>0</v>
      </c>
      <c r="CJ72"/>
      <c r="CK72"/>
      <c r="CL72"/>
      <c r="CM72"/>
      <c r="CN72"/>
      <c r="CO72"/>
    </row>
    <row r="73" spans="1:93" ht="42" customHeight="1" x14ac:dyDescent="0.3">
      <c r="A73" s="188" t="s">
        <v>152</v>
      </c>
      <c r="R73" s="1">
        <f>SUM(E71+I71+M71+Q71-R71)</f>
        <v>0</v>
      </c>
      <c r="AJ73" s="1">
        <f>SUM(W71+AA71+AE71+AI71-AJ71)</f>
        <v>0</v>
      </c>
      <c r="BB73" s="1">
        <f>SUM(AO71+AS71+AW71+BA71-BB71)</f>
        <v>0</v>
      </c>
      <c r="CA73" s="36"/>
      <c r="CC73" s="102" t="s">
        <v>95</v>
      </c>
      <c r="CD73" s="45"/>
      <c r="CE73" s="5"/>
      <c r="CF73" s="5"/>
      <c r="CG73" s="5"/>
      <c r="CH73" s="46">
        <f t="shared" si="122"/>
        <v>0</v>
      </c>
      <c r="CJ73"/>
      <c r="CK73"/>
      <c r="CL73"/>
      <c r="CM73"/>
      <c r="CN73"/>
      <c r="CO73"/>
    </row>
    <row r="74" spans="1:93" x14ac:dyDescent="0.25">
      <c r="A74" s="189" t="s">
        <v>153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V74"/>
      <c r="BW74"/>
      <c r="BX74"/>
      <c r="BY74"/>
      <c r="BZ74"/>
      <c r="CA74" s="36"/>
      <c r="CC74" s="102" t="s">
        <v>96</v>
      </c>
      <c r="CD74" s="45"/>
      <c r="CE74" s="5"/>
      <c r="CF74" s="5"/>
      <c r="CG74" s="5"/>
      <c r="CH74" s="46">
        <f t="shared" si="122"/>
        <v>0</v>
      </c>
      <c r="CI74"/>
      <c r="CJ74"/>
      <c r="CK74"/>
      <c r="CL74"/>
      <c r="CM74"/>
      <c r="CN74"/>
      <c r="CO74"/>
    </row>
    <row r="75" spans="1:93" x14ac:dyDescent="0.25">
      <c r="A75" s="189" t="s">
        <v>154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V75"/>
      <c r="BW75"/>
      <c r="BX75"/>
      <c r="BY75"/>
      <c r="BZ75"/>
      <c r="CA75" s="190"/>
      <c r="CC75" s="102"/>
      <c r="CD75" s="45"/>
      <c r="CE75" s="5"/>
      <c r="CF75" s="5"/>
      <c r="CG75" s="5"/>
      <c r="CH75" s="46"/>
      <c r="CI75"/>
      <c r="CJ75"/>
      <c r="CK75"/>
      <c r="CL75"/>
      <c r="CM75"/>
      <c r="CN75"/>
      <c r="CO75"/>
    </row>
    <row r="76" spans="1:93" x14ac:dyDescent="0.25">
      <c r="A76" s="189" t="s">
        <v>155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V76"/>
      <c r="BW76"/>
      <c r="BX76"/>
      <c r="BY76"/>
      <c r="BZ76"/>
      <c r="CA76" s="190"/>
      <c r="CC76" s="102"/>
      <c r="CD76" s="45"/>
      <c r="CE76" s="5"/>
      <c r="CF76" s="5"/>
      <c r="CG76" s="5"/>
      <c r="CH76" s="46"/>
      <c r="CI76"/>
      <c r="CJ76"/>
      <c r="CK76"/>
      <c r="CL76"/>
      <c r="CM76"/>
      <c r="CN76"/>
      <c r="CO76"/>
    </row>
    <row r="77" spans="1:93" x14ac:dyDescent="0.25">
      <c r="A77" s="189" t="s">
        <v>156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V77"/>
      <c r="BW77"/>
      <c r="BX77"/>
      <c r="BY77"/>
      <c r="BZ77"/>
      <c r="CA77" s="190"/>
      <c r="CC77" s="102"/>
      <c r="CD77" s="45"/>
      <c r="CE77" s="5"/>
      <c r="CF77" s="5"/>
      <c r="CG77" s="5"/>
      <c r="CH77" s="46"/>
      <c r="CI77"/>
      <c r="CJ77"/>
      <c r="CK77"/>
      <c r="CL77"/>
      <c r="CM77"/>
      <c r="CN77"/>
      <c r="CO77"/>
    </row>
    <row r="78" spans="1:93" x14ac:dyDescent="0.25">
      <c r="A78" s="189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V78"/>
      <c r="BW78"/>
      <c r="BX78"/>
      <c r="BY78"/>
      <c r="BZ78"/>
      <c r="CA78" s="190"/>
      <c r="CC78" s="102"/>
      <c r="CD78" s="45"/>
      <c r="CE78" s="5"/>
      <c r="CF78" s="5"/>
      <c r="CG78" s="5"/>
      <c r="CH78" s="46"/>
      <c r="CI78"/>
      <c r="CJ78"/>
      <c r="CK78"/>
      <c r="CL78"/>
      <c r="CM78"/>
      <c r="CN78"/>
      <c r="CO78"/>
    </row>
    <row r="79" spans="1:93" x14ac:dyDescent="0.25">
      <c r="A79" s="189" t="s">
        <v>157</v>
      </c>
      <c r="CA79"/>
      <c r="CB79"/>
      <c r="CC79" s="102" t="s">
        <v>97</v>
      </c>
      <c r="CD79" s="45"/>
      <c r="CE79" s="5"/>
      <c r="CF79" s="5"/>
      <c r="CG79" s="5"/>
      <c r="CH79" s="46">
        <f t="shared" si="122"/>
        <v>0</v>
      </c>
      <c r="CI79"/>
      <c r="CJ79"/>
      <c r="CK79"/>
      <c r="CL79"/>
      <c r="CM79"/>
      <c r="CN79"/>
      <c r="CO79"/>
    </row>
    <row r="80" spans="1:93" x14ac:dyDescent="0.25">
      <c r="A80" s="191" t="s">
        <v>158</v>
      </c>
      <c r="CA80"/>
      <c r="CB80"/>
      <c r="CC80" s="103" t="s">
        <v>98</v>
      </c>
      <c r="CD80" s="32">
        <f t="shared" ref="CD80:CH80" si="123">CD79+CD74-CD73-CD72</f>
        <v>0</v>
      </c>
      <c r="CE80" s="4">
        <f t="shared" si="123"/>
        <v>0</v>
      </c>
      <c r="CF80" s="4">
        <f t="shared" si="123"/>
        <v>0</v>
      </c>
      <c r="CG80" s="4">
        <f t="shared" si="123"/>
        <v>0</v>
      </c>
      <c r="CH80" s="31">
        <f t="shared" si="123"/>
        <v>0</v>
      </c>
      <c r="CI80"/>
      <c r="CJ80"/>
      <c r="CK80"/>
      <c r="CL80"/>
      <c r="CM80"/>
      <c r="CN80"/>
      <c r="CO80"/>
    </row>
    <row r="81" spans="1:93" ht="15.75" thickBot="1" x14ac:dyDescent="0.3">
      <c r="A81" s="1" t="s">
        <v>159</v>
      </c>
      <c r="CA81"/>
      <c r="CB81"/>
      <c r="CC81" s="104" t="s">
        <v>99</v>
      </c>
      <c r="CD81" s="33">
        <f t="shared" ref="CD81:CH81" si="124">CD71+CD80</f>
        <v>0</v>
      </c>
      <c r="CE81" s="34">
        <f t="shared" si="124"/>
        <v>0</v>
      </c>
      <c r="CF81" s="34">
        <f t="shared" si="124"/>
        <v>0</v>
      </c>
      <c r="CG81" s="34">
        <f t="shared" si="124"/>
        <v>0</v>
      </c>
      <c r="CH81" s="35">
        <f t="shared" si="124"/>
        <v>0</v>
      </c>
      <c r="CI81"/>
      <c r="CJ81"/>
      <c r="CK81"/>
      <c r="CL81"/>
      <c r="CM81"/>
      <c r="CN81"/>
      <c r="CO81"/>
    </row>
    <row r="82" spans="1:93" ht="15" customHeight="1" x14ac:dyDescent="0.25">
      <c r="A82" s="189" t="s">
        <v>160</v>
      </c>
      <c r="CA82"/>
      <c r="CB82"/>
      <c r="CC82"/>
      <c r="CI82"/>
      <c r="CJ82"/>
      <c r="CK82"/>
      <c r="CL82"/>
      <c r="CM82"/>
      <c r="CN82"/>
      <c r="CO82"/>
    </row>
    <row r="83" spans="1:93" ht="15" customHeight="1" x14ac:dyDescent="0.25">
      <c r="A83" s="1" t="s">
        <v>161</v>
      </c>
      <c r="CI83"/>
    </row>
    <row r="84" spans="1:93" customFormat="1" ht="15" customHeight="1" x14ac:dyDescent="0.25">
      <c r="A84" s="1" t="s">
        <v>162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V84" s="1"/>
      <c r="BW84" s="1"/>
      <c r="BX84" s="1"/>
      <c r="BY84" s="1"/>
      <c r="BZ84" s="1"/>
    </row>
    <row r="85" spans="1:93" ht="15" customHeight="1" x14ac:dyDescent="0.25">
      <c r="CI85"/>
    </row>
    <row r="86" spans="1:93" ht="15" customHeight="1" x14ac:dyDescent="0.25">
      <c r="CI86"/>
    </row>
    <row r="87" spans="1:93" ht="15" customHeight="1" x14ac:dyDescent="0.25">
      <c r="CI87"/>
    </row>
  </sheetData>
  <sheetProtection formatCells="0" formatColumns="0" formatRows="0"/>
  <mergeCells count="29">
    <mergeCell ref="E68:Q68"/>
    <mergeCell ref="W68:AI68"/>
    <mergeCell ref="BG71:BT71"/>
    <mergeCell ref="AO64:BB65"/>
    <mergeCell ref="E65:Q65"/>
    <mergeCell ref="W65:AI65"/>
    <mergeCell ref="E67:Q67"/>
    <mergeCell ref="W67:AI67"/>
    <mergeCell ref="W27:AI27"/>
    <mergeCell ref="E39:Q39"/>
    <mergeCell ref="W39:AI39"/>
    <mergeCell ref="E64:Q64"/>
    <mergeCell ref="W64:AI64"/>
    <mergeCell ref="BG1:BT1"/>
    <mergeCell ref="BV1:BZ1"/>
    <mergeCell ref="CD5:CG68"/>
    <mergeCell ref="E9:BZ9"/>
    <mergeCell ref="BG11:BT11"/>
    <mergeCell ref="E16:Q16"/>
    <mergeCell ref="W16:AI16"/>
    <mergeCell ref="E29:Q29"/>
    <mergeCell ref="W29:AI29"/>
    <mergeCell ref="E1:R1"/>
    <mergeCell ref="W1:AJ1"/>
    <mergeCell ref="AO1:BB1"/>
    <mergeCell ref="AO17:BA19"/>
    <mergeCell ref="E23:Q23"/>
    <mergeCell ref="W23:AI23"/>
    <mergeCell ref="E27:Q27"/>
  </mergeCells>
  <pageMargins left="0.25" right="0.25" top="0.75" bottom="0.75" header="0.3" footer="0.3"/>
  <pageSetup scale="58" fitToWidth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9"/>
  <sheetViews>
    <sheetView workbookViewId="0">
      <pane ySplit="1" topLeftCell="A1685" activePane="bottomLeft" state="frozen"/>
      <selection pane="bottomLeft" activeCell="J1696" sqref="J1696"/>
    </sheetView>
  </sheetViews>
  <sheetFormatPr defaultColWidth="10.140625" defaultRowHeight="15" x14ac:dyDescent="0.25"/>
  <cols>
    <col min="1" max="1" width="10" style="192" customWidth="1"/>
    <col min="2" max="3" width="30" style="192" customWidth="1"/>
    <col min="4" max="4" width="8.85546875" style="192" bestFit="1" customWidth="1"/>
    <col min="5" max="5" width="30" style="192" customWidth="1"/>
    <col min="6" max="6" width="40.140625" style="192" bestFit="1" customWidth="1"/>
    <col min="7" max="9" width="10.140625" style="196"/>
    <col min="10" max="16384" width="10.140625" style="192"/>
  </cols>
  <sheetData>
    <row r="1" spans="1:6" s="195" customFormat="1" x14ac:dyDescent="0.25">
      <c r="A1" s="192" t="s">
        <v>163</v>
      </c>
      <c r="B1" s="193" t="s">
        <v>164</v>
      </c>
      <c r="C1" s="194" t="s">
        <v>165</v>
      </c>
      <c r="D1" s="194" t="s">
        <v>166</v>
      </c>
      <c r="E1" s="194" t="s">
        <v>167</v>
      </c>
      <c r="F1" s="194" t="s">
        <v>168</v>
      </c>
    </row>
    <row r="2" spans="1:6" x14ac:dyDescent="0.25">
      <c r="A2" s="192">
        <v>40001</v>
      </c>
      <c r="B2" s="192" t="s">
        <v>27</v>
      </c>
      <c r="C2" s="192" t="s">
        <v>27</v>
      </c>
      <c r="D2" s="192" t="s">
        <v>169</v>
      </c>
      <c r="E2" s="192" t="s">
        <v>170</v>
      </c>
      <c r="F2" s="192" t="s">
        <v>171</v>
      </c>
    </row>
    <row r="3" spans="1:6" x14ac:dyDescent="0.25">
      <c r="A3" s="192">
        <v>40002</v>
      </c>
      <c r="B3" s="192" t="s">
        <v>27</v>
      </c>
      <c r="C3" s="192" t="s">
        <v>27</v>
      </c>
      <c r="D3" s="192" t="s">
        <v>169</v>
      </c>
      <c r="E3" s="192" t="s">
        <v>172</v>
      </c>
      <c r="F3" s="192" t="s">
        <v>173</v>
      </c>
    </row>
    <row r="4" spans="1:6" x14ac:dyDescent="0.25">
      <c r="A4" s="192">
        <v>40003</v>
      </c>
      <c r="B4" s="192" t="s">
        <v>27</v>
      </c>
      <c r="C4" s="192" t="s">
        <v>27</v>
      </c>
      <c r="D4" s="192" t="s">
        <v>169</v>
      </c>
      <c r="E4" s="192" t="s">
        <v>174</v>
      </c>
      <c r="F4" s="192" t="s">
        <v>175</v>
      </c>
    </row>
    <row r="5" spans="1:6" x14ac:dyDescent="0.25">
      <c r="A5" s="192">
        <v>40005</v>
      </c>
      <c r="B5" s="192" t="s">
        <v>27</v>
      </c>
      <c r="C5" s="192" t="s">
        <v>27</v>
      </c>
      <c r="D5" s="192" t="s">
        <v>169</v>
      </c>
      <c r="E5" s="192" t="s">
        <v>176</v>
      </c>
      <c r="F5" s="192" t="s">
        <v>177</v>
      </c>
    </row>
    <row r="6" spans="1:6" x14ac:dyDescent="0.25">
      <c r="A6" s="192">
        <v>40007</v>
      </c>
      <c r="B6" s="192" t="s">
        <v>27</v>
      </c>
      <c r="C6" s="192" t="s">
        <v>27</v>
      </c>
      <c r="D6" s="192" t="s">
        <v>169</v>
      </c>
      <c r="E6" s="192" t="s">
        <v>178</v>
      </c>
      <c r="F6" s="192" t="s">
        <v>179</v>
      </c>
    </row>
    <row r="7" spans="1:6" x14ac:dyDescent="0.25">
      <c r="A7" s="192">
        <v>40009</v>
      </c>
      <c r="B7" s="192" t="s">
        <v>27</v>
      </c>
      <c r="C7" s="192" t="s">
        <v>27</v>
      </c>
      <c r="D7" s="192" t="s">
        <v>169</v>
      </c>
      <c r="E7" s="192" t="s">
        <v>180</v>
      </c>
      <c r="F7" s="192" t="s">
        <v>181</v>
      </c>
    </row>
    <row r="8" spans="1:6" x14ac:dyDescent="0.25">
      <c r="A8" s="192">
        <v>40020</v>
      </c>
      <c r="B8" s="192" t="s">
        <v>27</v>
      </c>
      <c r="C8" s="192" t="s">
        <v>27</v>
      </c>
      <c r="D8" s="192" t="s">
        <v>169</v>
      </c>
      <c r="E8" s="192" t="s">
        <v>182</v>
      </c>
      <c r="F8" s="192" t="s">
        <v>183</v>
      </c>
    </row>
    <row r="9" spans="1:6" x14ac:dyDescent="0.25">
      <c r="A9" s="192">
        <v>40021</v>
      </c>
      <c r="B9" s="192" t="s">
        <v>27</v>
      </c>
      <c r="C9" s="192" t="s">
        <v>27</v>
      </c>
      <c r="D9" s="192" t="s">
        <v>169</v>
      </c>
      <c r="E9" s="192" t="s">
        <v>184</v>
      </c>
      <c r="F9" s="192" t="s">
        <v>185</v>
      </c>
    </row>
    <row r="10" spans="1:6" x14ac:dyDescent="0.25">
      <c r="A10" s="192">
        <v>40022</v>
      </c>
      <c r="B10" s="192" t="s">
        <v>27</v>
      </c>
      <c r="C10" s="192" t="s">
        <v>27</v>
      </c>
      <c r="D10" s="192" t="s">
        <v>169</v>
      </c>
      <c r="E10" s="192" t="s">
        <v>186</v>
      </c>
      <c r="F10" s="192" t="s">
        <v>187</v>
      </c>
    </row>
    <row r="11" spans="1:6" x14ac:dyDescent="0.25">
      <c r="A11" s="192">
        <v>40023</v>
      </c>
      <c r="B11" s="192" t="s">
        <v>27</v>
      </c>
      <c r="C11" s="192" t="s">
        <v>27</v>
      </c>
      <c r="D11" s="192" t="s">
        <v>169</v>
      </c>
      <c r="E11" s="192" t="s">
        <v>188</v>
      </c>
      <c r="F11" s="192" t="s">
        <v>189</v>
      </c>
    </row>
    <row r="12" spans="1:6" x14ac:dyDescent="0.25">
      <c r="A12" s="192">
        <v>40024</v>
      </c>
      <c r="B12" s="192" t="s">
        <v>27</v>
      </c>
      <c r="C12" s="192" t="s">
        <v>27</v>
      </c>
      <c r="D12" s="192" t="s">
        <v>169</v>
      </c>
      <c r="E12" s="192" t="s">
        <v>190</v>
      </c>
      <c r="F12" s="192" t="s">
        <v>191</v>
      </c>
    </row>
    <row r="13" spans="1:6" x14ac:dyDescent="0.25">
      <c r="A13" s="192">
        <v>40030</v>
      </c>
      <c r="B13" s="192" t="s">
        <v>27</v>
      </c>
      <c r="C13" s="192" t="s">
        <v>27</v>
      </c>
      <c r="D13" s="192" t="s">
        <v>169</v>
      </c>
      <c r="E13" s="192" t="s">
        <v>192</v>
      </c>
      <c r="F13" s="192" t="s">
        <v>193</v>
      </c>
    </row>
    <row r="14" spans="1:6" x14ac:dyDescent="0.25">
      <c r="A14" s="192">
        <v>40031</v>
      </c>
      <c r="B14" s="192" t="s">
        <v>27</v>
      </c>
      <c r="C14" s="192" t="s">
        <v>27</v>
      </c>
      <c r="D14" s="192" t="s">
        <v>169</v>
      </c>
      <c r="E14" s="192" t="s">
        <v>194</v>
      </c>
      <c r="F14" s="192" t="s">
        <v>195</v>
      </c>
    </row>
    <row r="15" spans="1:6" x14ac:dyDescent="0.25">
      <c r="A15" s="192">
        <v>40032</v>
      </c>
      <c r="B15" s="192" t="s">
        <v>27</v>
      </c>
      <c r="C15" s="192" t="s">
        <v>27</v>
      </c>
      <c r="D15" s="192" t="s">
        <v>169</v>
      </c>
      <c r="E15" s="192" t="s">
        <v>196</v>
      </c>
      <c r="F15" s="192" t="s">
        <v>197</v>
      </c>
    </row>
    <row r="16" spans="1:6" x14ac:dyDescent="0.25">
      <c r="A16" s="192">
        <v>40033</v>
      </c>
      <c r="B16" s="192" t="s">
        <v>27</v>
      </c>
      <c r="C16" s="192" t="s">
        <v>27</v>
      </c>
      <c r="D16" s="192" t="s">
        <v>169</v>
      </c>
      <c r="E16" s="192" t="s">
        <v>198</v>
      </c>
      <c r="F16" s="192" t="s">
        <v>199</v>
      </c>
    </row>
    <row r="17" spans="1:6" x14ac:dyDescent="0.25">
      <c r="A17" s="192">
        <v>40034</v>
      </c>
      <c r="B17" s="192" t="s">
        <v>27</v>
      </c>
      <c r="C17" s="192" t="s">
        <v>27</v>
      </c>
      <c r="D17" s="192" t="s">
        <v>169</v>
      </c>
      <c r="E17" s="192" t="s">
        <v>200</v>
      </c>
      <c r="F17" s="192" t="s">
        <v>201</v>
      </c>
    </row>
    <row r="18" spans="1:6" x14ac:dyDescent="0.25">
      <c r="A18" s="192">
        <v>40035</v>
      </c>
      <c r="B18" s="192" t="s">
        <v>27</v>
      </c>
      <c r="C18" s="192" t="s">
        <v>27</v>
      </c>
      <c r="D18" s="192" t="s">
        <v>169</v>
      </c>
      <c r="E18" s="192" t="s">
        <v>202</v>
      </c>
      <c r="F18" s="192" t="s">
        <v>203</v>
      </c>
    </row>
    <row r="19" spans="1:6" x14ac:dyDescent="0.25">
      <c r="A19" s="192">
        <v>40036</v>
      </c>
      <c r="B19" s="192" t="s">
        <v>27</v>
      </c>
      <c r="C19" s="192" t="s">
        <v>27</v>
      </c>
      <c r="D19" s="192" t="s">
        <v>169</v>
      </c>
      <c r="E19" s="192" t="s">
        <v>204</v>
      </c>
      <c r="F19" s="192" t="s">
        <v>205</v>
      </c>
    </row>
    <row r="20" spans="1:6" x14ac:dyDescent="0.25">
      <c r="A20" s="192">
        <v>40037</v>
      </c>
      <c r="B20" s="192" t="s">
        <v>27</v>
      </c>
      <c r="C20" s="192" t="s">
        <v>27</v>
      </c>
      <c r="D20" s="192" t="s">
        <v>169</v>
      </c>
      <c r="E20" s="192" t="s">
        <v>206</v>
      </c>
      <c r="F20" s="192" t="s">
        <v>207</v>
      </c>
    </row>
    <row r="21" spans="1:6" x14ac:dyDescent="0.25">
      <c r="A21" s="192">
        <v>40038</v>
      </c>
      <c r="B21" s="192" t="s">
        <v>27</v>
      </c>
      <c r="C21" s="192" t="s">
        <v>27</v>
      </c>
      <c r="D21" s="192" t="s">
        <v>169</v>
      </c>
      <c r="E21" s="192" t="s">
        <v>208</v>
      </c>
      <c r="F21" s="192" t="s">
        <v>209</v>
      </c>
    </row>
    <row r="22" spans="1:6" x14ac:dyDescent="0.25">
      <c r="A22" s="192">
        <v>40039</v>
      </c>
      <c r="B22" s="192" t="s">
        <v>27</v>
      </c>
      <c r="C22" s="192" t="s">
        <v>27</v>
      </c>
      <c r="D22" s="192" t="s">
        <v>169</v>
      </c>
      <c r="E22" s="192" t="s">
        <v>210</v>
      </c>
      <c r="F22" s="192" t="s">
        <v>211</v>
      </c>
    </row>
    <row r="23" spans="1:6" x14ac:dyDescent="0.25">
      <c r="A23" s="192">
        <v>40040</v>
      </c>
      <c r="B23" s="192" t="s">
        <v>27</v>
      </c>
      <c r="C23" s="192" t="s">
        <v>27</v>
      </c>
      <c r="D23" s="192" t="s">
        <v>169</v>
      </c>
      <c r="E23" s="192" t="s">
        <v>212</v>
      </c>
      <c r="F23" s="192" t="s">
        <v>213</v>
      </c>
    </row>
    <row r="24" spans="1:6" x14ac:dyDescent="0.25">
      <c r="A24" s="192">
        <v>40041</v>
      </c>
      <c r="B24" s="192" t="s">
        <v>27</v>
      </c>
      <c r="C24" s="192" t="s">
        <v>27</v>
      </c>
      <c r="D24" s="192" t="s">
        <v>169</v>
      </c>
      <c r="E24" s="192" t="s">
        <v>214</v>
      </c>
      <c r="F24" s="192" t="s">
        <v>215</v>
      </c>
    </row>
    <row r="25" spans="1:6" x14ac:dyDescent="0.25">
      <c r="A25" s="192">
        <v>40042</v>
      </c>
      <c r="B25" s="192" t="s">
        <v>27</v>
      </c>
      <c r="C25" s="192" t="s">
        <v>27</v>
      </c>
      <c r="D25" s="192" t="s">
        <v>169</v>
      </c>
      <c r="E25" s="192" t="s">
        <v>216</v>
      </c>
      <c r="F25" s="192" t="s">
        <v>217</v>
      </c>
    </row>
    <row r="26" spans="1:6" x14ac:dyDescent="0.25">
      <c r="A26" s="192">
        <v>40043</v>
      </c>
      <c r="B26" s="192" t="s">
        <v>27</v>
      </c>
      <c r="C26" s="192" t="s">
        <v>27</v>
      </c>
      <c r="D26" s="192" t="s">
        <v>169</v>
      </c>
      <c r="E26" s="192" t="s">
        <v>218</v>
      </c>
      <c r="F26" s="192" t="s">
        <v>219</v>
      </c>
    </row>
    <row r="27" spans="1:6" x14ac:dyDescent="0.25">
      <c r="A27" s="192">
        <v>40044</v>
      </c>
      <c r="B27" s="192" t="s">
        <v>27</v>
      </c>
      <c r="C27" s="192" t="s">
        <v>27</v>
      </c>
      <c r="D27" s="192" t="s">
        <v>169</v>
      </c>
      <c r="E27" s="192" t="s">
        <v>220</v>
      </c>
      <c r="F27" s="192" t="s">
        <v>221</v>
      </c>
    </row>
    <row r="28" spans="1:6" x14ac:dyDescent="0.25">
      <c r="A28" s="192">
        <v>40045</v>
      </c>
      <c r="B28" s="192" t="s">
        <v>27</v>
      </c>
      <c r="C28" s="192" t="s">
        <v>27</v>
      </c>
      <c r="D28" s="192" t="s">
        <v>169</v>
      </c>
      <c r="E28" s="192" t="s">
        <v>222</v>
      </c>
      <c r="F28" s="192" t="s">
        <v>223</v>
      </c>
    </row>
    <row r="29" spans="1:6" x14ac:dyDescent="0.25">
      <c r="A29" s="192">
        <v>40046</v>
      </c>
      <c r="B29" s="192" t="s">
        <v>27</v>
      </c>
      <c r="C29" s="192" t="s">
        <v>27</v>
      </c>
      <c r="D29" s="192" t="s">
        <v>169</v>
      </c>
      <c r="E29" s="192" t="s">
        <v>224</v>
      </c>
      <c r="F29" s="192" t="s">
        <v>225</v>
      </c>
    </row>
    <row r="30" spans="1:6" x14ac:dyDescent="0.25">
      <c r="A30" s="192">
        <v>40047</v>
      </c>
      <c r="B30" s="192" t="s">
        <v>27</v>
      </c>
      <c r="C30" s="192" t="s">
        <v>27</v>
      </c>
      <c r="D30" s="192" t="s">
        <v>169</v>
      </c>
      <c r="E30" s="192" t="s">
        <v>226</v>
      </c>
      <c r="F30" s="192" t="s">
        <v>227</v>
      </c>
    </row>
    <row r="31" spans="1:6" x14ac:dyDescent="0.25">
      <c r="A31" s="192">
        <v>40048</v>
      </c>
      <c r="B31" s="192" t="s">
        <v>27</v>
      </c>
      <c r="C31" s="192" t="s">
        <v>27</v>
      </c>
      <c r="D31" s="192" t="s">
        <v>169</v>
      </c>
      <c r="E31" s="192" t="s">
        <v>228</v>
      </c>
      <c r="F31" s="192" t="s">
        <v>229</v>
      </c>
    </row>
    <row r="32" spans="1:6" x14ac:dyDescent="0.25">
      <c r="A32" s="192">
        <v>40049</v>
      </c>
      <c r="B32" s="192" t="s">
        <v>27</v>
      </c>
      <c r="C32" s="192" t="s">
        <v>27</v>
      </c>
      <c r="D32" s="192" t="s">
        <v>169</v>
      </c>
      <c r="E32" s="192" t="s">
        <v>230</v>
      </c>
      <c r="F32" s="192" t="s">
        <v>231</v>
      </c>
    </row>
    <row r="33" spans="1:6" x14ac:dyDescent="0.25">
      <c r="A33" s="192">
        <v>40050</v>
      </c>
      <c r="B33" s="192" t="s">
        <v>27</v>
      </c>
      <c r="C33" s="192" t="s">
        <v>27</v>
      </c>
      <c r="D33" s="192" t="s">
        <v>169</v>
      </c>
      <c r="E33" s="192" t="s">
        <v>232</v>
      </c>
      <c r="F33" s="192" t="s">
        <v>233</v>
      </c>
    </row>
    <row r="34" spans="1:6" x14ac:dyDescent="0.25">
      <c r="A34" s="192">
        <v>40051</v>
      </c>
      <c r="B34" s="192" t="s">
        <v>27</v>
      </c>
      <c r="C34" s="192" t="s">
        <v>27</v>
      </c>
      <c r="D34" s="192" t="s">
        <v>169</v>
      </c>
      <c r="E34" s="192" t="s">
        <v>234</v>
      </c>
      <c r="F34" s="192" t="s">
        <v>235</v>
      </c>
    </row>
    <row r="35" spans="1:6" x14ac:dyDescent="0.25">
      <c r="A35" s="192">
        <v>40052</v>
      </c>
      <c r="B35" s="192" t="s">
        <v>27</v>
      </c>
      <c r="C35" s="192" t="s">
        <v>27</v>
      </c>
      <c r="D35" s="192" t="s">
        <v>169</v>
      </c>
      <c r="E35" s="192" t="s">
        <v>236</v>
      </c>
      <c r="F35" s="192" t="s">
        <v>237</v>
      </c>
    </row>
    <row r="36" spans="1:6" x14ac:dyDescent="0.25">
      <c r="A36" s="192">
        <v>40053</v>
      </c>
      <c r="B36" s="192" t="s">
        <v>27</v>
      </c>
      <c r="C36" s="192" t="s">
        <v>27</v>
      </c>
      <c r="D36" s="192" t="s">
        <v>169</v>
      </c>
      <c r="E36" s="192" t="s">
        <v>238</v>
      </c>
      <c r="F36" s="192" t="s">
        <v>239</v>
      </c>
    </row>
    <row r="37" spans="1:6" x14ac:dyDescent="0.25">
      <c r="A37" s="192">
        <v>40054</v>
      </c>
      <c r="B37" s="192" t="s">
        <v>27</v>
      </c>
      <c r="C37" s="192" t="s">
        <v>27</v>
      </c>
      <c r="D37" s="192" t="s">
        <v>169</v>
      </c>
      <c r="E37" s="192" t="s">
        <v>240</v>
      </c>
      <c r="F37" s="192" t="s">
        <v>241</v>
      </c>
    </row>
    <row r="38" spans="1:6" x14ac:dyDescent="0.25">
      <c r="A38" s="192">
        <v>40055</v>
      </c>
      <c r="B38" s="192" t="s">
        <v>27</v>
      </c>
      <c r="C38" s="192" t="s">
        <v>27</v>
      </c>
      <c r="D38" s="192" t="s">
        <v>169</v>
      </c>
      <c r="E38" s="192" t="s">
        <v>242</v>
      </c>
      <c r="F38" s="192" t="s">
        <v>243</v>
      </c>
    </row>
    <row r="39" spans="1:6" x14ac:dyDescent="0.25">
      <c r="A39" s="192">
        <v>40100</v>
      </c>
      <c r="B39" s="192" t="s">
        <v>37</v>
      </c>
      <c r="C39" s="192" t="s">
        <v>37</v>
      </c>
      <c r="D39" s="192" t="s">
        <v>169</v>
      </c>
      <c r="E39" s="192" t="s">
        <v>244</v>
      </c>
      <c r="F39" s="192" t="s">
        <v>245</v>
      </c>
    </row>
    <row r="40" spans="1:6" x14ac:dyDescent="0.25">
      <c r="A40" s="192">
        <v>40102</v>
      </c>
      <c r="B40" s="192" t="s">
        <v>37</v>
      </c>
      <c r="C40" s="192" t="s">
        <v>37</v>
      </c>
      <c r="D40" s="192" t="s">
        <v>169</v>
      </c>
      <c r="E40" s="192" t="s">
        <v>246</v>
      </c>
      <c r="F40" s="192" t="s">
        <v>247</v>
      </c>
    </row>
    <row r="41" spans="1:6" x14ac:dyDescent="0.25">
      <c r="A41" s="192">
        <v>40103</v>
      </c>
      <c r="B41" s="192" t="s">
        <v>37</v>
      </c>
      <c r="C41" s="192" t="s">
        <v>37</v>
      </c>
      <c r="D41" s="192" t="s">
        <v>169</v>
      </c>
      <c r="E41" s="192" t="s">
        <v>248</v>
      </c>
      <c r="F41" s="192" t="s">
        <v>249</v>
      </c>
    </row>
    <row r="42" spans="1:6" x14ac:dyDescent="0.25">
      <c r="A42" s="192">
        <v>40195</v>
      </c>
      <c r="B42" s="192" t="s">
        <v>37</v>
      </c>
      <c r="C42" s="192" t="s">
        <v>37</v>
      </c>
      <c r="D42" s="192" t="s">
        <v>169</v>
      </c>
      <c r="E42" s="192" t="s">
        <v>250</v>
      </c>
      <c r="F42" s="192" t="s">
        <v>251</v>
      </c>
    </row>
    <row r="43" spans="1:6" x14ac:dyDescent="0.25">
      <c r="A43" s="192">
        <v>40196</v>
      </c>
      <c r="B43" s="192" t="s">
        <v>37</v>
      </c>
      <c r="C43" s="192" t="s">
        <v>37</v>
      </c>
      <c r="D43" s="192" t="s">
        <v>169</v>
      </c>
      <c r="E43" s="192" t="s">
        <v>252</v>
      </c>
      <c r="F43" s="192" t="s">
        <v>253</v>
      </c>
    </row>
    <row r="44" spans="1:6" x14ac:dyDescent="0.25">
      <c r="A44" s="192">
        <v>40199</v>
      </c>
      <c r="B44" s="192" t="s">
        <v>37</v>
      </c>
      <c r="C44" s="192" t="s">
        <v>37</v>
      </c>
      <c r="D44" s="192" t="s">
        <v>169</v>
      </c>
      <c r="E44" s="192" t="s">
        <v>254</v>
      </c>
      <c r="F44" s="192" t="s">
        <v>255</v>
      </c>
    </row>
    <row r="45" spans="1:6" x14ac:dyDescent="0.25">
      <c r="A45" s="192">
        <v>40220</v>
      </c>
      <c r="B45" s="192" t="s">
        <v>32</v>
      </c>
      <c r="C45" s="192" t="s">
        <v>32</v>
      </c>
      <c r="D45" s="192" t="s">
        <v>169</v>
      </c>
      <c r="E45" s="192" t="s">
        <v>256</v>
      </c>
      <c r="F45" s="192" t="s">
        <v>257</v>
      </c>
    </row>
    <row r="46" spans="1:6" x14ac:dyDescent="0.25">
      <c r="A46" s="192">
        <v>40221</v>
      </c>
      <c r="B46" s="192" t="s">
        <v>32</v>
      </c>
      <c r="C46" s="192" t="s">
        <v>32</v>
      </c>
      <c r="D46" s="192" t="s">
        <v>169</v>
      </c>
      <c r="E46" s="192" t="s">
        <v>258</v>
      </c>
      <c r="F46" s="192" t="s">
        <v>259</v>
      </c>
    </row>
    <row r="47" spans="1:6" x14ac:dyDescent="0.25">
      <c r="A47" s="192">
        <v>40225</v>
      </c>
      <c r="B47" s="192" t="s">
        <v>32</v>
      </c>
      <c r="C47" s="192" t="s">
        <v>32</v>
      </c>
      <c r="D47" s="192" t="s">
        <v>169</v>
      </c>
      <c r="E47" s="192" t="s">
        <v>260</v>
      </c>
      <c r="F47" s="192" t="s">
        <v>261</v>
      </c>
    </row>
    <row r="48" spans="1:6" x14ac:dyDescent="0.25">
      <c r="A48" s="192">
        <v>40230</v>
      </c>
      <c r="B48" s="192" t="s">
        <v>32</v>
      </c>
      <c r="C48" s="192" t="s">
        <v>32</v>
      </c>
      <c r="D48" s="192" t="s">
        <v>169</v>
      </c>
      <c r="E48" s="192" t="s">
        <v>262</v>
      </c>
      <c r="F48" s="192" t="s">
        <v>263</v>
      </c>
    </row>
    <row r="49" spans="1:6" x14ac:dyDescent="0.25">
      <c r="A49" s="192">
        <v>40235</v>
      </c>
      <c r="B49" s="192" t="s">
        <v>32</v>
      </c>
      <c r="C49" s="192" t="s">
        <v>32</v>
      </c>
      <c r="D49" s="192" t="s">
        <v>169</v>
      </c>
      <c r="E49" s="192" t="s">
        <v>264</v>
      </c>
      <c r="F49" s="192" t="s">
        <v>265</v>
      </c>
    </row>
    <row r="50" spans="1:6" x14ac:dyDescent="0.25">
      <c r="A50" s="192">
        <v>40240</v>
      </c>
      <c r="B50" s="192" t="s">
        <v>32</v>
      </c>
      <c r="C50" s="192" t="s">
        <v>32</v>
      </c>
      <c r="D50" s="192" t="s">
        <v>169</v>
      </c>
      <c r="E50" s="192" t="s">
        <v>266</v>
      </c>
      <c r="F50" s="192" t="s">
        <v>267</v>
      </c>
    </row>
    <row r="51" spans="1:6" x14ac:dyDescent="0.25">
      <c r="A51" s="192">
        <v>40241</v>
      </c>
      <c r="B51" s="192" t="s">
        <v>32</v>
      </c>
      <c r="C51" s="192" t="s">
        <v>32</v>
      </c>
      <c r="D51" s="192" t="s">
        <v>169</v>
      </c>
      <c r="E51" s="192" t="s">
        <v>268</v>
      </c>
      <c r="F51" s="192" t="s">
        <v>269</v>
      </c>
    </row>
    <row r="52" spans="1:6" x14ac:dyDescent="0.25">
      <c r="A52" s="192">
        <v>40260</v>
      </c>
      <c r="B52" s="192" t="s">
        <v>32</v>
      </c>
      <c r="C52" s="192" t="s">
        <v>32</v>
      </c>
      <c r="D52" s="192" t="s">
        <v>169</v>
      </c>
      <c r="E52" s="192" t="s">
        <v>270</v>
      </c>
      <c r="F52" s="192" t="s">
        <v>271</v>
      </c>
    </row>
    <row r="53" spans="1:6" x14ac:dyDescent="0.25">
      <c r="A53" s="192">
        <v>40261</v>
      </c>
      <c r="B53" s="192" t="s">
        <v>32</v>
      </c>
      <c r="C53" s="192" t="s">
        <v>32</v>
      </c>
      <c r="D53" s="192" t="s">
        <v>169</v>
      </c>
      <c r="E53" s="192" t="s">
        <v>272</v>
      </c>
      <c r="F53" s="192" t="s">
        <v>273</v>
      </c>
    </row>
    <row r="54" spans="1:6" x14ac:dyDescent="0.25">
      <c r="A54" s="192">
        <v>40265</v>
      </c>
      <c r="B54" s="192" t="s">
        <v>32</v>
      </c>
      <c r="C54" s="192" t="s">
        <v>32</v>
      </c>
      <c r="D54" s="192" t="s">
        <v>169</v>
      </c>
      <c r="E54" s="192" t="s">
        <v>274</v>
      </c>
      <c r="F54" s="192" t="s">
        <v>275</v>
      </c>
    </row>
    <row r="55" spans="1:6" x14ac:dyDescent="0.25">
      <c r="A55" s="192">
        <v>40270</v>
      </c>
      <c r="B55" s="192" t="s">
        <v>32</v>
      </c>
      <c r="C55" s="192" t="s">
        <v>32</v>
      </c>
      <c r="D55" s="192" t="s">
        <v>169</v>
      </c>
      <c r="E55" s="192" t="s">
        <v>276</v>
      </c>
      <c r="F55" s="192" t="s">
        <v>277</v>
      </c>
    </row>
    <row r="56" spans="1:6" x14ac:dyDescent="0.25">
      <c r="A56" s="192">
        <v>40271</v>
      </c>
      <c r="B56" s="192" t="s">
        <v>32</v>
      </c>
      <c r="C56" s="192" t="s">
        <v>32</v>
      </c>
      <c r="D56" s="192" t="s">
        <v>169</v>
      </c>
      <c r="E56" s="192" t="s">
        <v>278</v>
      </c>
      <c r="F56" s="192" t="s">
        <v>279</v>
      </c>
    </row>
    <row r="57" spans="1:6" x14ac:dyDescent="0.25">
      <c r="A57" s="192">
        <v>40275</v>
      </c>
      <c r="B57" s="192" t="s">
        <v>32</v>
      </c>
      <c r="C57" s="192" t="s">
        <v>32</v>
      </c>
      <c r="D57" s="192" t="s">
        <v>169</v>
      </c>
      <c r="E57" s="192" t="s">
        <v>280</v>
      </c>
      <c r="F57" s="192" t="s">
        <v>281</v>
      </c>
    </row>
    <row r="58" spans="1:6" x14ac:dyDescent="0.25">
      <c r="A58" s="192">
        <v>40280</v>
      </c>
      <c r="B58" s="192" t="s">
        <v>32</v>
      </c>
      <c r="C58" s="192" t="s">
        <v>32</v>
      </c>
      <c r="D58" s="192" t="s">
        <v>169</v>
      </c>
      <c r="E58" s="192" t="s">
        <v>282</v>
      </c>
      <c r="F58" s="192" t="s">
        <v>283</v>
      </c>
    </row>
    <row r="59" spans="1:6" x14ac:dyDescent="0.25">
      <c r="A59" s="192">
        <v>40281</v>
      </c>
      <c r="B59" s="192" t="s">
        <v>32</v>
      </c>
      <c r="C59" s="192" t="s">
        <v>32</v>
      </c>
      <c r="D59" s="192" t="s">
        <v>169</v>
      </c>
      <c r="E59" s="192" t="s">
        <v>284</v>
      </c>
      <c r="F59" s="192" t="s">
        <v>285</v>
      </c>
    </row>
    <row r="60" spans="1:6" x14ac:dyDescent="0.25">
      <c r="A60" s="192">
        <v>40285</v>
      </c>
      <c r="B60" s="192" t="s">
        <v>32</v>
      </c>
      <c r="C60" s="192" t="s">
        <v>32</v>
      </c>
      <c r="D60" s="192" t="s">
        <v>169</v>
      </c>
      <c r="E60" s="192" t="s">
        <v>286</v>
      </c>
      <c r="F60" s="192" t="s">
        <v>287</v>
      </c>
    </row>
    <row r="61" spans="1:6" x14ac:dyDescent="0.25">
      <c r="A61" s="192">
        <v>40300</v>
      </c>
      <c r="B61" s="192" t="s">
        <v>38</v>
      </c>
      <c r="C61" s="192" t="s">
        <v>38</v>
      </c>
      <c r="D61" s="192" t="s">
        <v>169</v>
      </c>
      <c r="E61" s="192" t="s">
        <v>288</v>
      </c>
      <c r="F61" s="192" t="s">
        <v>289</v>
      </c>
    </row>
    <row r="62" spans="1:6" x14ac:dyDescent="0.25">
      <c r="A62" s="192">
        <v>40301</v>
      </c>
      <c r="B62" s="192" t="s">
        <v>38</v>
      </c>
      <c r="C62" s="192" t="s">
        <v>38</v>
      </c>
      <c r="D62" s="192" t="s">
        <v>169</v>
      </c>
      <c r="E62" s="192" t="s">
        <v>290</v>
      </c>
      <c r="F62" s="192" t="s">
        <v>291</v>
      </c>
    </row>
    <row r="63" spans="1:6" x14ac:dyDescent="0.25">
      <c r="A63" s="192">
        <v>40305</v>
      </c>
      <c r="B63" s="192" t="s">
        <v>38</v>
      </c>
      <c r="C63" s="192" t="s">
        <v>38</v>
      </c>
      <c r="D63" s="192" t="s">
        <v>169</v>
      </c>
      <c r="E63" s="192" t="s">
        <v>292</v>
      </c>
      <c r="F63" s="192" t="s">
        <v>293</v>
      </c>
    </row>
    <row r="64" spans="1:6" x14ac:dyDescent="0.25">
      <c r="A64" s="192">
        <v>40310</v>
      </c>
      <c r="B64" s="192" t="s">
        <v>38</v>
      </c>
      <c r="C64" s="192" t="s">
        <v>38</v>
      </c>
      <c r="D64" s="192" t="s">
        <v>169</v>
      </c>
      <c r="E64" s="192" t="s">
        <v>294</v>
      </c>
      <c r="F64" s="192" t="s">
        <v>295</v>
      </c>
    </row>
    <row r="65" spans="1:6" x14ac:dyDescent="0.25">
      <c r="A65" s="192">
        <v>40311</v>
      </c>
      <c r="B65" s="192" t="s">
        <v>38</v>
      </c>
      <c r="C65" s="192" t="s">
        <v>38</v>
      </c>
      <c r="D65" s="192" t="s">
        <v>169</v>
      </c>
      <c r="E65" s="192" t="s">
        <v>296</v>
      </c>
      <c r="F65" s="192" t="s">
        <v>297</v>
      </c>
    </row>
    <row r="66" spans="1:6" x14ac:dyDescent="0.25">
      <c r="A66" s="192">
        <v>40312</v>
      </c>
      <c r="B66" s="192" t="s">
        <v>38</v>
      </c>
      <c r="C66" s="192" t="s">
        <v>38</v>
      </c>
      <c r="D66" s="192" t="s">
        <v>169</v>
      </c>
      <c r="E66" s="192" t="s">
        <v>298</v>
      </c>
      <c r="F66" s="192" t="s">
        <v>299</v>
      </c>
    </row>
    <row r="67" spans="1:6" x14ac:dyDescent="0.25">
      <c r="A67" s="192">
        <v>40313</v>
      </c>
      <c r="B67" s="192" t="s">
        <v>38</v>
      </c>
      <c r="C67" s="192" t="s">
        <v>38</v>
      </c>
      <c r="D67" s="192" t="s">
        <v>169</v>
      </c>
      <c r="E67" s="192" t="s">
        <v>300</v>
      </c>
      <c r="F67" s="192" t="s">
        <v>301</v>
      </c>
    </row>
    <row r="68" spans="1:6" x14ac:dyDescent="0.25">
      <c r="A68" s="192">
        <v>40314</v>
      </c>
      <c r="B68" s="192" t="s">
        <v>38</v>
      </c>
      <c r="C68" s="192" t="s">
        <v>38</v>
      </c>
      <c r="D68" s="192" t="s">
        <v>169</v>
      </c>
      <c r="E68" s="192" t="s">
        <v>302</v>
      </c>
      <c r="F68" s="192" t="s">
        <v>303</v>
      </c>
    </row>
    <row r="69" spans="1:6" x14ac:dyDescent="0.25">
      <c r="A69" s="192">
        <v>40315</v>
      </c>
      <c r="B69" s="192" t="s">
        <v>38</v>
      </c>
      <c r="C69" s="192" t="s">
        <v>38</v>
      </c>
      <c r="D69" s="192" t="s">
        <v>169</v>
      </c>
      <c r="E69" s="192" t="s">
        <v>304</v>
      </c>
      <c r="F69" s="192" t="s">
        <v>305</v>
      </c>
    </row>
    <row r="70" spans="1:6" x14ac:dyDescent="0.25">
      <c r="A70" s="192">
        <v>40316</v>
      </c>
      <c r="B70" s="192" t="s">
        <v>38</v>
      </c>
      <c r="C70" s="192" t="s">
        <v>38</v>
      </c>
      <c r="D70" s="192" t="s">
        <v>169</v>
      </c>
      <c r="E70" s="192" t="s">
        <v>306</v>
      </c>
      <c r="F70" s="192" t="s">
        <v>307</v>
      </c>
    </row>
    <row r="71" spans="1:6" x14ac:dyDescent="0.25">
      <c r="A71" s="192">
        <v>40320</v>
      </c>
      <c r="B71" s="192" t="s">
        <v>32</v>
      </c>
      <c r="C71" s="192" t="s">
        <v>32</v>
      </c>
      <c r="D71" s="192" t="s">
        <v>169</v>
      </c>
      <c r="E71" s="192" t="s">
        <v>308</v>
      </c>
      <c r="F71" s="192" t="s">
        <v>309</v>
      </c>
    </row>
    <row r="72" spans="1:6" x14ac:dyDescent="0.25">
      <c r="A72" s="192">
        <v>40321</v>
      </c>
      <c r="B72" s="192" t="s">
        <v>32</v>
      </c>
      <c r="C72" s="192" t="s">
        <v>32</v>
      </c>
      <c r="D72" s="192" t="s">
        <v>169</v>
      </c>
      <c r="E72" s="192" t="s">
        <v>310</v>
      </c>
      <c r="F72" s="192" t="s">
        <v>311</v>
      </c>
    </row>
    <row r="73" spans="1:6" x14ac:dyDescent="0.25">
      <c r="A73" s="192">
        <v>40325</v>
      </c>
      <c r="B73" s="192" t="s">
        <v>32</v>
      </c>
      <c r="C73" s="192" t="s">
        <v>32</v>
      </c>
      <c r="D73" s="192" t="s">
        <v>169</v>
      </c>
      <c r="E73" s="192" t="s">
        <v>312</v>
      </c>
      <c r="F73" s="192" t="s">
        <v>313</v>
      </c>
    </row>
    <row r="74" spans="1:6" x14ac:dyDescent="0.25">
      <c r="A74" s="192">
        <v>40326</v>
      </c>
      <c r="B74" s="192" t="s">
        <v>32</v>
      </c>
      <c r="C74" s="192" t="s">
        <v>32</v>
      </c>
      <c r="D74" s="192" t="s">
        <v>169</v>
      </c>
      <c r="E74" s="192" t="s">
        <v>314</v>
      </c>
      <c r="F74" s="192" t="s">
        <v>315</v>
      </c>
    </row>
    <row r="75" spans="1:6" x14ac:dyDescent="0.25">
      <c r="A75" s="192">
        <v>40330</v>
      </c>
      <c r="B75" s="192" t="s">
        <v>32</v>
      </c>
      <c r="C75" s="192" t="s">
        <v>32</v>
      </c>
      <c r="D75" s="192" t="s">
        <v>169</v>
      </c>
      <c r="E75" s="192" t="s">
        <v>316</v>
      </c>
      <c r="F75" s="192" t="s">
        <v>317</v>
      </c>
    </row>
    <row r="76" spans="1:6" x14ac:dyDescent="0.25">
      <c r="A76" s="192">
        <v>40331</v>
      </c>
      <c r="B76" s="192" t="s">
        <v>32</v>
      </c>
      <c r="C76" s="192" t="s">
        <v>32</v>
      </c>
      <c r="D76" s="192" t="s">
        <v>169</v>
      </c>
      <c r="E76" s="192" t="s">
        <v>318</v>
      </c>
      <c r="F76" s="192" t="s">
        <v>319</v>
      </c>
    </row>
    <row r="77" spans="1:6" x14ac:dyDescent="0.25">
      <c r="A77" s="192">
        <v>40335</v>
      </c>
      <c r="B77" s="192" t="s">
        <v>32</v>
      </c>
      <c r="C77" s="192" t="s">
        <v>32</v>
      </c>
      <c r="D77" s="192" t="s">
        <v>169</v>
      </c>
      <c r="E77" s="192" t="s">
        <v>320</v>
      </c>
      <c r="F77" s="192" t="s">
        <v>321</v>
      </c>
    </row>
    <row r="78" spans="1:6" x14ac:dyDescent="0.25">
      <c r="A78" s="192">
        <v>40338</v>
      </c>
      <c r="B78" s="192" t="s">
        <v>32</v>
      </c>
      <c r="C78" s="192" t="s">
        <v>32</v>
      </c>
      <c r="D78" s="192" t="s">
        <v>169</v>
      </c>
      <c r="E78" s="192" t="s">
        <v>322</v>
      </c>
      <c r="F78" s="192" t="s">
        <v>323</v>
      </c>
    </row>
    <row r="79" spans="1:6" x14ac:dyDescent="0.25">
      <c r="A79" s="192">
        <v>40340</v>
      </c>
      <c r="B79" s="192" t="s">
        <v>35</v>
      </c>
      <c r="C79" s="192" t="s">
        <v>35</v>
      </c>
      <c r="D79" s="192" t="s">
        <v>169</v>
      </c>
      <c r="E79" s="192" t="s">
        <v>324</v>
      </c>
      <c r="F79" s="192" t="s">
        <v>325</v>
      </c>
    </row>
    <row r="80" spans="1:6" x14ac:dyDescent="0.25">
      <c r="A80" s="192">
        <v>40341</v>
      </c>
      <c r="B80" s="192" t="s">
        <v>35</v>
      </c>
      <c r="C80" s="192" t="s">
        <v>35</v>
      </c>
      <c r="D80" s="192" t="s">
        <v>169</v>
      </c>
      <c r="E80" s="192" t="s">
        <v>326</v>
      </c>
      <c r="F80" s="192" t="s">
        <v>327</v>
      </c>
    </row>
    <row r="81" spans="1:6" x14ac:dyDescent="0.25">
      <c r="A81" s="192">
        <v>40342</v>
      </c>
      <c r="B81" s="192" t="s">
        <v>35</v>
      </c>
      <c r="C81" s="192" t="s">
        <v>35</v>
      </c>
      <c r="D81" s="192" t="s">
        <v>169</v>
      </c>
      <c r="E81" s="192" t="s">
        <v>328</v>
      </c>
      <c r="F81" s="192" t="s">
        <v>329</v>
      </c>
    </row>
    <row r="82" spans="1:6" x14ac:dyDescent="0.25">
      <c r="A82" s="192">
        <v>40350</v>
      </c>
      <c r="B82" s="192" t="s">
        <v>35</v>
      </c>
      <c r="C82" s="192" t="s">
        <v>35</v>
      </c>
      <c r="D82" s="192" t="s">
        <v>169</v>
      </c>
      <c r="E82" s="192" t="s">
        <v>330</v>
      </c>
      <c r="F82" s="192" t="s">
        <v>331</v>
      </c>
    </row>
    <row r="83" spans="1:6" x14ac:dyDescent="0.25">
      <c r="A83" s="192">
        <v>40351</v>
      </c>
      <c r="B83" s="192" t="s">
        <v>35</v>
      </c>
      <c r="C83" s="192" t="s">
        <v>35</v>
      </c>
      <c r="D83" s="192" t="s">
        <v>169</v>
      </c>
      <c r="E83" s="192" t="s">
        <v>332</v>
      </c>
      <c r="F83" s="192" t="s">
        <v>333</v>
      </c>
    </row>
    <row r="84" spans="1:6" x14ac:dyDescent="0.25">
      <c r="A84" s="192">
        <v>40352</v>
      </c>
      <c r="B84" s="192" t="s">
        <v>35</v>
      </c>
      <c r="C84" s="192" t="s">
        <v>35</v>
      </c>
      <c r="D84" s="192" t="s">
        <v>169</v>
      </c>
      <c r="E84" s="192" t="s">
        <v>334</v>
      </c>
      <c r="F84" s="192" t="s">
        <v>335</v>
      </c>
    </row>
    <row r="85" spans="1:6" x14ac:dyDescent="0.25">
      <c r="A85" s="192">
        <v>40360</v>
      </c>
      <c r="B85" s="192" t="s">
        <v>37</v>
      </c>
      <c r="C85" s="192" t="s">
        <v>37</v>
      </c>
      <c r="D85" s="192" t="s">
        <v>169</v>
      </c>
      <c r="E85" s="192" t="s">
        <v>336</v>
      </c>
      <c r="F85" s="192" t="s">
        <v>337</v>
      </c>
    </row>
    <row r="86" spans="1:6" x14ac:dyDescent="0.25">
      <c r="A86" s="192">
        <v>40361</v>
      </c>
      <c r="B86" s="192" t="s">
        <v>37</v>
      </c>
      <c r="C86" s="192" t="s">
        <v>37</v>
      </c>
      <c r="D86" s="192" t="s">
        <v>169</v>
      </c>
      <c r="E86" s="192" t="s">
        <v>338</v>
      </c>
      <c r="F86" s="192" t="s">
        <v>339</v>
      </c>
    </row>
    <row r="87" spans="1:6" x14ac:dyDescent="0.25">
      <c r="A87" s="192">
        <v>40362</v>
      </c>
      <c r="B87" s="192" t="s">
        <v>37</v>
      </c>
      <c r="C87" s="192" t="s">
        <v>37</v>
      </c>
      <c r="D87" s="192" t="s">
        <v>169</v>
      </c>
      <c r="E87" s="192" t="s">
        <v>340</v>
      </c>
      <c r="F87" s="192" t="s">
        <v>341</v>
      </c>
    </row>
    <row r="88" spans="1:6" x14ac:dyDescent="0.25">
      <c r="A88" s="192">
        <v>40370</v>
      </c>
      <c r="B88" s="192" t="s">
        <v>37</v>
      </c>
      <c r="C88" s="192" t="s">
        <v>37</v>
      </c>
      <c r="D88" s="192" t="s">
        <v>169</v>
      </c>
      <c r="E88" s="192" t="s">
        <v>342</v>
      </c>
      <c r="F88" s="192" t="s">
        <v>343</v>
      </c>
    </row>
    <row r="89" spans="1:6" x14ac:dyDescent="0.25">
      <c r="A89" s="192">
        <v>40371</v>
      </c>
      <c r="B89" s="192" t="s">
        <v>37</v>
      </c>
      <c r="C89" s="192" t="s">
        <v>37</v>
      </c>
      <c r="D89" s="192" t="s">
        <v>169</v>
      </c>
      <c r="E89" s="192" t="s">
        <v>344</v>
      </c>
      <c r="F89" s="192" t="s">
        <v>345</v>
      </c>
    </row>
    <row r="90" spans="1:6" x14ac:dyDescent="0.25">
      <c r="A90" s="192">
        <v>40375</v>
      </c>
      <c r="B90" s="192" t="s">
        <v>37</v>
      </c>
      <c r="C90" s="192" t="s">
        <v>37</v>
      </c>
      <c r="D90" s="192" t="s">
        <v>169</v>
      </c>
      <c r="E90" s="192" t="s">
        <v>346</v>
      </c>
      <c r="F90" s="192" t="s">
        <v>347</v>
      </c>
    </row>
    <row r="91" spans="1:6" x14ac:dyDescent="0.25">
      <c r="A91" s="192">
        <v>40380</v>
      </c>
      <c r="B91" s="192" t="s">
        <v>37</v>
      </c>
      <c r="C91" s="192" t="s">
        <v>37</v>
      </c>
      <c r="D91" s="192" t="s">
        <v>169</v>
      </c>
      <c r="E91" s="192" t="s">
        <v>348</v>
      </c>
      <c r="F91" s="192" t="s">
        <v>349</v>
      </c>
    </row>
    <row r="92" spans="1:6" x14ac:dyDescent="0.25">
      <c r="A92" s="192">
        <v>40384</v>
      </c>
      <c r="B92" s="192" t="s">
        <v>37</v>
      </c>
      <c r="C92" s="192" t="s">
        <v>37</v>
      </c>
      <c r="D92" s="192" t="s">
        <v>169</v>
      </c>
      <c r="E92" s="192" t="s">
        <v>350</v>
      </c>
      <c r="F92" s="192" t="s">
        <v>351</v>
      </c>
    </row>
    <row r="93" spans="1:6" x14ac:dyDescent="0.25">
      <c r="A93" s="192">
        <v>40386</v>
      </c>
      <c r="B93" s="192" t="s">
        <v>37</v>
      </c>
      <c r="C93" s="192" t="s">
        <v>37</v>
      </c>
      <c r="D93" s="192" t="s">
        <v>169</v>
      </c>
      <c r="E93" s="192" t="s">
        <v>352</v>
      </c>
      <c r="F93" s="192" t="s">
        <v>353</v>
      </c>
    </row>
    <row r="94" spans="1:6" x14ac:dyDescent="0.25">
      <c r="A94" s="192">
        <v>40387</v>
      </c>
      <c r="B94" s="192" t="s">
        <v>37</v>
      </c>
      <c r="C94" s="192" t="s">
        <v>37</v>
      </c>
      <c r="D94" s="192" t="s">
        <v>169</v>
      </c>
      <c r="E94" s="192" t="s">
        <v>354</v>
      </c>
      <c r="F94" s="192" t="s">
        <v>355</v>
      </c>
    </row>
    <row r="95" spans="1:6" x14ac:dyDescent="0.25">
      <c r="A95" s="192">
        <v>40388</v>
      </c>
      <c r="B95" s="192" t="s">
        <v>37</v>
      </c>
      <c r="C95" s="192" t="s">
        <v>37</v>
      </c>
      <c r="D95" s="192" t="s">
        <v>169</v>
      </c>
      <c r="E95" s="192" t="s">
        <v>356</v>
      </c>
      <c r="F95" s="192" t="s">
        <v>357</v>
      </c>
    </row>
    <row r="96" spans="1:6" x14ac:dyDescent="0.25">
      <c r="A96" s="192">
        <v>40390</v>
      </c>
      <c r="B96" s="192" t="s">
        <v>37</v>
      </c>
      <c r="C96" s="192" t="s">
        <v>37</v>
      </c>
      <c r="D96" s="192" t="s">
        <v>169</v>
      </c>
      <c r="E96" s="192" t="s">
        <v>358</v>
      </c>
      <c r="F96" s="192" t="s">
        <v>359</v>
      </c>
    </row>
    <row r="97" spans="1:6" x14ac:dyDescent="0.25">
      <c r="A97" s="192">
        <v>40391</v>
      </c>
      <c r="B97" s="192" t="s">
        <v>37</v>
      </c>
      <c r="C97" s="192" t="s">
        <v>37</v>
      </c>
      <c r="D97" s="192" t="s">
        <v>169</v>
      </c>
      <c r="E97" s="192" t="s">
        <v>360</v>
      </c>
      <c r="F97" s="192" t="s">
        <v>361</v>
      </c>
    </row>
    <row r="98" spans="1:6" x14ac:dyDescent="0.25">
      <c r="A98" s="192">
        <v>40392</v>
      </c>
      <c r="B98" s="192" t="s">
        <v>37</v>
      </c>
      <c r="C98" s="192" t="s">
        <v>37</v>
      </c>
      <c r="D98" s="192" t="s">
        <v>169</v>
      </c>
      <c r="E98" s="192" t="s">
        <v>362</v>
      </c>
      <c r="F98" s="192" t="s">
        <v>363</v>
      </c>
    </row>
    <row r="99" spans="1:6" x14ac:dyDescent="0.25">
      <c r="A99" s="192">
        <v>40397</v>
      </c>
      <c r="B99" s="192" t="s">
        <v>37</v>
      </c>
      <c r="C99" s="192" t="s">
        <v>37</v>
      </c>
      <c r="D99" s="192" t="s">
        <v>169</v>
      </c>
      <c r="E99" s="192" t="s">
        <v>364</v>
      </c>
      <c r="F99" s="192" t="s">
        <v>365</v>
      </c>
    </row>
    <row r="100" spans="1:6" x14ac:dyDescent="0.25">
      <c r="A100" s="192">
        <v>40398</v>
      </c>
      <c r="B100" s="192" t="s">
        <v>37</v>
      </c>
      <c r="C100" s="192" t="s">
        <v>37</v>
      </c>
      <c r="D100" s="192" t="s">
        <v>169</v>
      </c>
      <c r="E100" s="192" t="s">
        <v>366</v>
      </c>
      <c r="F100" s="192" t="s">
        <v>367</v>
      </c>
    </row>
    <row r="101" spans="1:6" x14ac:dyDescent="0.25">
      <c r="A101" s="192">
        <v>40400</v>
      </c>
      <c r="B101" s="192" t="s">
        <v>37</v>
      </c>
      <c r="C101" s="192" t="s">
        <v>37</v>
      </c>
      <c r="D101" s="192" t="s">
        <v>169</v>
      </c>
      <c r="E101" s="192" t="s">
        <v>368</v>
      </c>
      <c r="F101" s="192" t="s">
        <v>369</v>
      </c>
    </row>
    <row r="102" spans="1:6" x14ac:dyDescent="0.25">
      <c r="A102" s="192">
        <v>40401</v>
      </c>
      <c r="B102" s="192" t="s">
        <v>37</v>
      </c>
      <c r="C102" s="192" t="s">
        <v>37</v>
      </c>
      <c r="D102" s="192" t="s">
        <v>169</v>
      </c>
      <c r="E102" s="192" t="s">
        <v>370</v>
      </c>
      <c r="F102" s="192" t="s">
        <v>371</v>
      </c>
    </row>
    <row r="103" spans="1:6" x14ac:dyDescent="0.25">
      <c r="A103" s="192">
        <v>40402</v>
      </c>
      <c r="B103" s="192" t="s">
        <v>37</v>
      </c>
      <c r="C103" s="192" t="s">
        <v>37</v>
      </c>
      <c r="D103" s="192" t="s">
        <v>169</v>
      </c>
      <c r="E103" s="192" t="s">
        <v>372</v>
      </c>
      <c r="F103" s="192" t="s">
        <v>373</v>
      </c>
    </row>
    <row r="104" spans="1:6" x14ac:dyDescent="0.25">
      <c r="A104" s="192">
        <v>40403</v>
      </c>
      <c r="B104" s="192" t="s">
        <v>37</v>
      </c>
      <c r="C104" s="192" t="s">
        <v>37</v>
      </c>
      <c r="D104" s="192" t="s">
        <v>169</v>
      </c>
      <c r="E104" s="192" t="s">
        <v>374</v>
      </c>
      <c r="F104" s="192" t="s">
        <v>375</v>
      </c>
    </row>
    <row r="105" spans="1:6" x14ac:dyDescent="0.25">
      <c r="A105" s="192">
        <v>40440</v>
      </c>
      <c r="B105" s="192" t="s">
        <v>45</v>
      </c>
      <c r="C105" s="192" t="s">
        <v>376</v>
      </c>
      <c r="D105" s="192" t="s">
        <v>169</v>
      </c>
      <c r="E105" s="192" t="s">
        <v>377</v>
      </c>
      <c r="F105" s="192" t="s">
        <v>378</v>
      </c>
    </row>
    <row r="106" spans="1:6" x14ac:dyDescent="0.25">
      <c r="A106" s="192">
        <v>40441</v>
      </c>
      <c r="B106" s="192" t="s">
        <v>45</v>
      </c>
      <c r="C106" s="192" t="s">
        <v>376</v>
      </c>
      <c r="D106" s="192" t="s">
        <v>169</v>
      </c>
      <c r="E106" s="192" t="s">
        <v>379</v>
      </c>
      <c r="F106" s="192" t="s">
        <v>380</v>
      </c>
    </row>
    <row r="107" spans="1:6" x14ac:dyDescent="0.25">
      <c r="A107" s="192">
        <v>40445</v>
      </c>
      <c r="B107" s="192" t="s">
        <v>45</v>
      </c>
      <c r="C107" s="192" t="s">
        <v>376</v>
      </c>
      <c r="D107" s="192" t="s">
        <v>169</v>
      </c>
      <c r="E107" s="192" t="s">
        <v>381</v>
      </c>
      <c r="F107" s="192" t="s">
        <v>382</v>
      </c>
    </row>
    <row r="108" spans="1:6" x14ac:dyDescent="0.25">
      <c r="A108" s="192">
        <v>40470</v>
      </c>
      <c r="B108" s="192" t="s">
        <v>45</v>
      </c>
      <c r="C108" s="192" t="s">
        <v>376</v>
      </c>
      <c r="D108" s="192" t="s">
        <v>169</v>
      </c>
      <c r="E108" s="192" t="s">
        <v>383</v>
      </c>
      <c r="F108" s="192" t="s">
        <v>384</v>
      </c>
    </row>
    <row r="109" spans="1:6" x14ac:dyDescent="0.25">
      <c r="A109" s="192">
        <v>40500</v>
      </c>
      <c r="B109" s="192" t="s">
        <v>45</v>
      </c>
      <c r="C109" s="192" t="s">
        <v>385</v>
      </c>
      <c r="D109" s="192" t="s">
        <v>169</v>
      </c>
      <c r="E109" s="192" t="s">
        <v>386</v>
      </c>
      <c r="F109" s="192" t="s">
        <v>387</v>
      </c>
    </row>
    <row r="110" spans="1:6" x14ac:dyDescent="0.25">
      <c r="A110" s="192">
        <v>40501</v>
      </c>
      <c r="B110" s="192" t="s">
        <v>45</v>
      </c>
      <c r="C110" s="192" t="s">
        <v>385</v>
      </c>
      <c r="D110" s="192" t="s">
        <v>169</v>
      </c>
      <c r="E110" s="192" t="s">
        <v>388</v>
      </c>
      <c r="F110" s="192" t="s">
        <v>389</v>
      </c>
    </row>
    <row r="111" spans="1:6" x14ac:dyDescent="0.25">
      <c r="A111" s="192">
        <v>40502</v>
      </c>
      <c r="B111" s="192" t="s">
        <v>45</v>
      </c>
      <c r="C111" s="192" t="s">
        <v>385</v>
      </c>
      <c r="D111" s="192" t="s">
        <v>169</v>
      </c>
      <c r="E111" s="192" t="s">
        <v>390</v>
      </c>
      <c r="F111" s="192" t="s">
        <v>391</v>
      </c>
    </row>
    <row r="112" spans="1:6" x14ac:dyDescent="0.25">
      <c r="A112" s="192">
        <v>40503</v>
      </c>
      <c r="B112" s="192" t="s">
        <v>45</v>
      </c>
      <c r="C112" s="192" t="s">
        <v>385</v>
      </c>
      <c r="D112" s="192" t="s">
        <v>169</v>
      </c>
      <c r="E112" s="192" t="s">
        <v>392</v>
      </c>
      <c r="F112" s="192" t="s">
        <v>393</v>
      </c>
    </row>
    <row r="113" spans="1:6" x14ac:dyDescent="0.25">
      <c r="A113" s="192">
        <v>40518</v>
      </c>
      <c r="B113" s="192" t="s">
        <v>45</v>
      </c>
      <c r="C113" s="192" t="s">
        <v>385</v>
      </c>
      <c r="D113" s="192" t="s">
        <v>169</v>
      </c>
      <c r="E113" s="192" t="s">
        <v>394</v>
      </c>
      <c r="F113" s="192" t="s">
        <v>395</v>
      </c>
    </row>
    <row r="114" spans="1:6" x14ac:dyDescent="0.25">
      <c r="A114" s="192">
        <v>40520</v>
      </c>
      <c r="B114" s="192" t="s">
        <v>45</v>
      </c>
      <c r="C114" s="192" t="s">
        <v>385</v>
      </c>
      <c r="D114" s="192" t="s">
        <v>169</v>
      </c>
      <c r="E114" s="192" t="s">
        <v>396</v>
      </c>
      <c r="F114" s="192" t="s">
        <v>397</v>
      </c>
    </row>
    <row r="115" spans="1:6" x14ac:dyDescent="0.25">
      <c r="A115" s="192">
        <v>40522</v>
      </c>
      <c r="B115" s="192" t="s">
        <v>45</v>
      </c>
      <c r="C115" s="192" t="s">
        <v>385</v>
      </c>
      <c r="D115" s="192" t="s">
        <v>169</v>
      </c>
      <c r="E115" s="192" t="s">
        <v>398</v>
      </c>
      <c r="F115" s="192" t="s">
        <v>399</v>
      </c>
    </row>
    <row r="116" spans="1:6" x14ac:dyDescent="0.25">
      <c r="A116" s="192">
        <v>40526</v>
      </c>
      <c r="B116" s="192" t="s">
        <v>45</v>
      </c>
      <c r="C116" s="192" t="s">
        <v>385</v>
      </c>
      <c r="D116" s="192" t="s">
        <v>169</v>
      </c>
      <c r="E116" s="192" t="s">
        <v>400</v>
      </c>
      <c r="F116" s="192" t="s">
        <v>401</v>
      </c>
    </row>
    <row r="117" spans="1:6" x14ac:dyDescent="0.25">
      <c r="A117" s="192">
        <v>40528</v>
      </c>
      <c r="B117" s="192" t="s">
        <v>45</v>
      </c>
      <c r="C117" s="192" t="s">
        <v>385</v>
      </c>
      <c r="D117" s="192" t="s">
        <v>169</v>
      </c>
      <c r="E117" s="192" t="s">
        <v>402</v>
      </c>
      <c r="F117" s="192" t="s">
        <v>403</v>
      </c>
    </row>
    <row r="118" spans="1:6" x14ac:dyDescent="0.25">
      <c r="A118" s="192">
        <v>40530</v>
      </c>
      <c r="B118" s="192" t="s">
        <v>45</v>
      </c>
      <c r="C118" s="192" t="s">
        <v>385</v>
      </c>
      <c r="D118" s="192" t="s">
        <v>169</v>
      </c>
      <c r="E118" s="192" t="s">
        <v>404</v>
      </c>
      <c r="F118" s="192" t="s">
        <v>405</v>
      </c>
    </row>
    <row r="119" spans="1:6" x14ac:dyDescent="0.25">
      <c r="A119" s="192">
        <v>40532</v>
      </c>
      <c r="B119" s="192" t="s">
        <v>45</v>
      </c>
      <c r="C119" s="192" t="s">
        <v>385</v>
      </c>
      <c r="D119" s="192" t="s">
        <v>169</v>
      </c>
      <c r="E119" s="192" t="s">
        <v>406</v>
      </c>
      <c r="F119" s="192" t="s">
        <v>407</v>
      </c>
    </row>
    <row r="120" spans="1:6" x14ac:dyDescent="0.25">
      <c r="A120" s="192">
        <v>40558</v>
      </c>
      <c r="B120" s="192" t="s">
        <v>45</v>
      </c>
      <c r="C120" s="192" t="s">
        <v>385</v>
      </c>
      <c r="D120" s="192" t="s">
        <v>169</v>
      </c>
      <c r="E120" s="192" t="s">
        <v>408</v>
      </c>
      <c r="F120" s="192" t="s">
        <v>409</v>
      </c>
    </row>
    <row r="121" spans="1:6" x14ac:dyDescent="0.25">
      <c r="A121" s="192">
        <v>40570</v>
      </c>
      <c r="B121" s="192" t="s">
        <v>45</v>
      </c>
      <c r="C121" s="192" t="s">
        <v>385</v>
      </c>
      <c r="D121" s="192" t="s">
        <v>169</v>
      </c>
      <c r="E121" s="192" t="s">
        <v>410</v>
      </c>
      <c r="F121" s="192" t="s">
        <v>411</v>
      </c>
    </row>
    <row r="122" spans="1:6" x14ac:dyDescent="0.25">
      <c r="A122" s="192">
        <v>40572</v>
      </c>
      <c r="B122" s="192" t="s">
        <v>45</v>
      </c>
      <c r="C122" s="192" t="s">
        <v>385</v>
      </c>
      <c r="D122" s="192" t="s">
        <v>169</v>
      </c>
      <c r="E122" s="192" t="s">
        <v>412</v>
      </c>
      <c r="F122" s="192" t="s">
        <v>413</v>
      </c>
    </row>
    <row r="123" spans="1:6" x14ac:dyDescent="0.25">
      <c r="A123" s="192">
        <v>40599</v>
      </c>
      <c r="B123" s="192" t="s">
        <v>45</v>
      </c>
      <c r="C123" s="192" t="s">
        <v>385</v>
      </c>
      <c r="D123" s="192" t="s">
        <v>169</v>
      </c>
      <c r="E123" s="192" t="s">
        <v>414</v>
      </c>
      <c r="F123" s="192" t="s">
        <v>415</v>
      </c>
    </row>
    <row r="124" spans="1:6" x14ac:dyDescent="0.25">
      <c r="A124" s="192">
        <v>40600</v>
      </c>
      <c r="B124" s="192" t="s">
        <v>45</v>
      </c>
      <c r="C124" s="192" t="s">
        <v>385</v>
      </c>
      <c r="D124" s="192" t="s">
        <v>169</v>
      </c>
      <c r="E124" s="192" t="s">
        <v>416</v>
      </c>
      <c r="F124" s="192" t="s">
        <v>417</v>
      </c>
    </row>
    <row r="125" spans="1:6" x14ac:dyDescent="0.25">
      <c r="A125" s="192">
        <v>40601</v>
      </c>
      <c r="B125" s="192" t="s">
        <v>45</v>
      </c>
      <c r="C125" s="192" t="s">
        <v>385</v>
      </c>
      <c r="D125" s="192" t="s">
        <v>169</v>
      </c>
      <c r="E125" s="192" t="s">
        <v>418</v>
      </c>
      <c r="F125" s="192" t="s">
        <v>419</v>
      </c>
    </row>
    <row r="126" spans="1:6" x14ac:dyDescent="0.25">
      <c r="A126" s="192">
        <v>40602</v>
      </c>
      <c r="B126" s="192" t="s">
        <v>45</v>
      </c>
      <c r="C126" s="192" t="s">
        <v>385</v>
      </c>
      <c r="D126" s="192" t="s">
        <v>169</v>
      </c>
      <c r="E126" s="192" t="s">
        <v>420</v>
      </c>
      <c r="F126" s="192" t="s">
        <v>421</v>
      </c>
    </row>
    <row r="127" spans="1:6" x14ac:dyDescent="0.25">
      <c r="A127" s="192">
        <v>40604</v>
      </c>
      <c r="B127" s="192" t="s">
        <v>45</v>
      </c>
      <c r="C127" s="192" t="s">
        <v>385</v>
      </c>
      <c r="D127" s="192" t="s">
        <v>169</v>
      </c>
      <c r="E127" s="192" t="s">
        <v>422</v>
      </c>
      <c r="F127" s="192" t="s">
        <v>423</v>
      </c>
    </row>
    <row r="128" spans="1:6" x14ac:dyDescent="0.25">
      <c r="A128" s="192">
        <v>40606</v>
      </c>
      <c r="B128" s="192" t="s">
        <v>45</v>
      </c>
      <c r="C128" s="192" t="s">
        <v>385</v>
      </c>
      <c r="D128" s="192" t="s">
        <v>169</v>
      </c>
      <c r="E128" s="192" t="s">
        <v>424</v>
      </c>
      <c r="F128" s="192" t="s">
        <v>425</v>
      </c>
    </row>
    <row r="129" spans="1:6" x14ac:dyDescent="0.25">
      <c r="A129" s="192">
        <v>40608</v>
      </c>
      <c r="B129" s="192" t="s">
        <v>45</v>
      </c>
      <c r="C129" s="192" t="s">
        <v>385</v>
      </c>
      <c r="D129" s="192" t="s">
        <v>169</v>
      </c>
      <c r="E129" s="192" t="s">
        <v>426</v>
      </c>
      <c r="F129" s="192" t="s">
        <v>427</v>
      </c>
    </row>
    <row r="130" spans="1:6" x14ac:dyDescent="0.25">
      <c r="A130" s="192">
        <v>40609</v>
      </c>
      <c r="B130" s="192" t="s">
        <v>45</v>
      </c>
      <c r="C130" s="192" t="s">
        <v>385</v>
      </c>
      <c r="D130" s="192" t="s">
        <v>169</v>
      </c>
      <c r="E130" s="192" t="s">
        <v>428</v>
      </c>
      <c r="F130" s="192" t="s">
        <v>429</v>
      </c>
    </row>
    <row r="131" spans="1:6" x14ac:dyDescent="0.25">
      <c r="A131" s="192">
        <v>40610</v>
      </c>
      <c r="B131" s="192" t="s">
        <v>45</v>
      </c>
      <c r="C131" s="192" t="s">
        <v>385</v>
      </c>
      <c r="D131" s="192" t="s">
        <v>169</v>
      </c>
      <c r="E131" s="192" t="s">
        <v>430</v>
      </c>
      <c r="F131" s="192" t="s">
        <v>431</v>
      </c>
    </row>
    <row r="132" spans="1:6" x14ac:dyDescent="0.25">
      <c r="A132" s="192">
        <v>40612</v>
      </c>
      <c r="B132" s="192" t="s">
        <v>45</v>
      </c>
      <c r="C132" s="192" t="s">
        <v>385</v>
      </c>
      <c r="D132" s="192" t="s">
        <v>169</v>
      </c>
      <c r="E132" s="192" t="s">
        <v>432</v>
      </c>
      <c r="F132" s="192" t="s">
        <v>433</v>
      </c>
    </row>
    <row r="133" spans="1:6" x14ac:dyDescent="0.25">
      <c r="A133" s="192">
        <v>40614</v>
      </c>
      <c r="B133" s="192" t="s">
        <v>45</v>
      </c>
      <c r="C133" s="192" t="s">
        <v>385</v>
      </c>
      <c r="D133" s="192" t="s">
        <v>169</v>
      </c>
      <c r="E133" s="192" t="s">
        <v>434</v>
      </c>
      <c r="F133" s="192" t="s">
        <v>435</v>
      </c>
    </row>
    <row r="134" spans="1:6" x14ac:dyDescent="0.25">
      <c r="A134" s="192">
        <v>40616</v>
      </c>
      <c r="B134" s="192" t="s">
        <v>45</v>
      </c>
      <c r="C134" s="192" t="s">
        <v>385</v>
      </c>
      <c r="D134" s="192" t="s">
        <v>169</v>
      </c>
      <c r="E134" s="192" t="s">
        <v>436</v>
      </c>
      <c r="F134" s="192" t="s">
        <v>437</v>
      </c>
    </row>
    <row r="135" spans="1:6" x14ac:dyDescent="0.25">
      <c r="A135" s="192">
        <v>40618</v>
      </c>
      <c r="B135" s="192" t="s">
        <v>45</v>
      </c>
      <c r="C135" s="192" t="s">
        <v>385</v>
      </c>
      <c r="D135" s="192" t="s">
        <v>169</v>
      </c>
      <c r="E135" s="192" t="s">
        <v>438</v>
      </c>
      <c r="F135" s="192" t="s">
        <v>439</v>
      </c>
    </row>
    <row r="136" spans="1:6" x14ac:dyDescent="0.25">
      <c r="A136" s="192">
        <v>40620</v>
      </c>
      <c r="B136" s="192" t="s">
        <v>45</v>
      </c>
      <c r="C136" s="192" t="s">
        <v>385</v>
      </c>
      <c r="D136" s="192" t="s">
        <v>169</v>
      </c>
      <c r="E136" s="192" t="s">
        <v>440</v>
      </c>
      <c r="F136" s="192" t="s">
        <v>441</v>
      </c>
    </row>
    <row r="137" spans="1:6" x14ac:dyDescent="0.25">
      <c r="A137" s="192">
        <v>40634</v>
      </c>
      <c r="B137" s="192" t="s">
        <v>45</v>
      </c>
      <c r="C137" s="192" t="s">
        <v>385</v>
      </c>
      <c r="D137" s="192" t="s">
        <v>169</v>
      </c>
      <c r="E137" s="192" t="s">
        <v>442</v>
      </c>
      <c r="F137" s="192" t="s">
        <v>443</v>
      </c>
    </row>
    <row r="138" spans="1:6" x14ac:dyDescent="0.25">
      <c r="A138" s="192">
        <v>40640</v>
      </c>
      <c r="B138" s="192" t="s">
        <v>45</v>
      </c>
      <c r="C138" s="192" t="s">
        <v>385</v>
      </c>
      <c r="D138" s="192" t="s">
        <v>169</v>
      </c>
      <c r="E138" s="192" t="s">
        <v>444</v>
      </c>
      <c r="F138" s="192" t="s">
        <v>445</v>
      </c>
    </row>
    <row r="139" spans="1:6" x14ac:dyDescent="0.25">
      <c r="A139" s="192">
        <v>40643</v>
      </c>
      <c r="B139" s="192" t="s">
        <v>45</v>
      </c>
      <c r="C139" s="192" t="s">
        <v>385</v>
      </c>
      <c r="D139" s="192" t="s">
        <v>169</v>
      </c>
      <c r="E139" s="192" t="s">
        <v>446</v>
      </c>
      <c r="F139" s="192" t="s">
        <v>447</v>
      </c>
    </row>
    <row r="140" spans="1:6" x14ac:dyDescent="0.25">
      <c r="A140" s="192">
        <v>40646</v>
      </c>
      <c r="B140" s="192" t="s">
        <v>45</v>
      </c>
      <c r="C140" s="192" t="s">
        <v>385</v>
      </c>
      <c r="D140" s="192" t="s">
        <v>169</v>
      </c>
      <c r="E140" s="192" t="s">
        <v>448</v>
      </c>
      <c r="F140" s="192" t="s">
        <v>449</v>
      </c>
    </row>
    <row r="141" spans="1:6" x14ac:dyDescent="0.25">
      <c r="A141" s="192">
        <v>40647</v>
      </c>
      <c r="B141" s="192" t="s">
        <v>45</v>
      </c>
      <c r="C141" s="192" t="s">
        <v>385</v>
      </c>
      <c r="D141" s="192" t="s">
        <v>169</v>
      </c>
      <c r="E141" s="192" t="s">
        <v>450</v>
      </c>
      <c r="F141" s="192" t="s">
        <v>451</v>
      </c>
    </row>
    <row r="142" spans="1:6" x14ac:dyDescent="0.25">
      <c r="A142" s="192">
        <v>40648</v>
      </c>
      <c r="B142" s="192" t="s">
        <v>45</v>
      </c>
      <c r="C142" s="192" t="s">
        <v>385</v>
      </c>
      <c r="D142" s="192" t="s">
        <v>169</v>
      </c>
      <c r="E142" s="192" t="s">
        <v>452</v>
      </c>
      <c r="F142" s="192" t="s">
        <v>453</v>
      </c>
    </row>
    <row r="143" spans="1:6" x14ac:dyDescent="0.25">
      <c r="A143" s="192">
        <v>40649</v>
      </c>
      <c r="B143" s="192" t="s">
        <v>45</v>
      </c>
      <c r="C143" s="192" t="s">
        <v>385</v>
      </c>
      <c r="D143" s="192" t="s">
        <v>169</v>
      </c>
      <c r="E143" s="192" t="s">
        <v>454</v>
      </c>
      <c r="F143" s="192" t="s">
        <v>455</v>
      </c>
    </row>
    <row r="144" spans="1:6" x14ac:dyDescent="0.25">
      <c r="A144" s="192">
        <v>40650</v>
      </c>
      <c r="B144" s="192" t="s">
        <v>45</v>
      </c>
      <c r="C144" s="192" t="s">
        <v>385</v>
      </c>
      <c r="D144" s="192" t="s">
        <v>169</v>
      </c>
      <c r="E144" s="192" t="s">
        <v>456</v>
      </c>
      <c r="F144" s="192" t="s">
        <v>457</v>
      </c>
    </row>
    <row r="145" spans="1:6" x14ac:dyDescent="0.25">
      <c r="A145" s="192">
        <v>40654</v>
      </c>
      <c r="B145" s="192" t="s">
        <v>45</v>
      </c>
      <c r="C145" s="192" t="s">
        <v>385</v>
      </c>
      <c r="D145" s="192" t="s">
        <v>169</v>
      </c>
      <c r="E145" s="192" t="s">
        <v>458</v>
      </c>
      <c r="F145" s="192" t="s">
        <v>459</v>
      </c>
    </row>
    <row r="146" spans="1:6" x14ac:dyDescent="0.25">
      <c r="A146" s="192">
        <v>40656</v>
      </c>
      <c r="B146" s="192" t="s">
        <v>45</v>
      </c>
      <c r="C146" s="192" t="s">
        <v>385</v>
      </c>
      <c r="D146" s="192" t="s">
        <v>169</v>
      </c>
      <c r="E146" s="192" t="s">
        <v>460</v>
      </c>
      <c r="F146" s="192" t="s">
        <v>461</v>
      </c>
    </row>
    <row r="147" spans="1:6" x14ac:dyDescent="0.25">
      <c r="A147" s="192">
        <v>40658</v>
      </c>
      <c r="B147" s="192" t="s">
        <v>45</v>
      </c>
      <c r="C147" s="192" t="s">
        <v>385</v>
      </c>
      <c r="D147" s="192" t="s">
        <v>169</v>
      </c>
      <c r="E147" s="192" t="s">
        <v>462</v>
      </c>
      <c r="F147" s="192" t="s">
        <v>463</v>
      </c>
    </row>
    <row r="148" spans="1:6" x14ac:dyDescent="0.25">
      <c r="A148" s="192">
        <v>40660</v>
      </c>
      <c r="B148" s="192" t="s">
        <v>45</v>
      </c>
      <c r="C148" s="192" t="s">
        <v>385</v>
      </c>
      <c r="D148" s="192" t="s">
        <v>169</v>
      </c>
      <c r="E148" s="192" t="s">
        <v>464</v>
      </c>
      <c r="F148" s="192" t="s">
        <v>465</v>
      </c>
    </row>
    <row r="149" spans="1:6" x14ac:dyDescent="0.25">
      <c r="A149" s="192">
        <v>40667</v>
      </c>
      <c r="B149" s="192" t="s">
        <v>45</v>
      </c>
      <c r="C149" s="192" t="s">
        <v>385</v>
      </c>
      <c r="D149" s="192" t="s">
        <v>169</v>
      </c>
      <c r="E149" s="192" t="s">
        <v>466</v>
      </c>
      <c r="F149" s="192" t="s">
        <v>467</v>
      </c>
    </row>
    <row r="150" spans="1:6" x14ac:dyDescent="0.25">
      <c r="A150" s="192">
        <v>40670</v>
      </c>
      <c r="B150" s="192" t="s">
        <v>45</v>
      </c>
      <c r="C150" s="192" t="s">
        <v>376</v>
      </c>
      <c r="D150" s="192" t="s">
        <v>169</v>
      </c>
      <c r="E150" s="192" t="s">
        <v>468</v>
      </c>
      <c r="F150" s="192" t="s">
        <v>469</v>
      </c>
    </row>
    <row r="151" spans="1:6" x14ac:dyDescent="0.25">
      <c r="A151" s="192">
        <v>40695</v>
      </c>
      <c r="B151" s="192" t="s">
        <v>45</v>
      </c>
      <c r="C151" s="192" t="s">
        <v>385</v>
      </c>
      <c r="D151" s="192" t="s">
        <v>169</v>
      </c>
      <c r="E151" s="192" t="s">
        <v>470</v>
      </c>
      <c r="F151" s="192" t="s">
        <v>471</v>
      </c>
    </row>
    <row r="152" spans="1:6" x14ac:dyDescent="0.25">
      <c r="A152" s="192">
        <v>40697</v>
      </c>
      <c r="B152" s="192" t="s">
        <v>45</v>
      </c>
      <c r="C152" s="192" t="s">
        <v>385</v>
      </c>
      <c r="D152" s="192" t="s">
        <v>169</v>
      </c>
      <c r="E152" s="192" t="s">
        <v>472</v>
      </c>
      <c r="F152" s="192" t="s">
        <v>473</v>
      </c>
    </row>
    <row r="153" spans="1:6" x14ac:dyDescent="0.25">
      <c r="A153" s="192">
        <v>40698</v>
      </c>
      <c r="B153" s="192" t="s">
        <v>45</v>
      </c>
      <c r="C153" s="192" t="s">
        <v>385</v>
      </c>
      <c r="D153" s="192" t="s">
        <v>169</v>
      </c>
      <c r="E153" s="192" t="s">
        <v>474</v>
      </c>
      <c r="F153" s="192" t="s">
        <v>475</v>
      </c>
    </row>
    <row r="154" spans="1:6" x14ac:dyDescent="0.25">
      <c r="A154" s="192">
        <v>40700</v>
      </c>
      <c r="B154" s="192" t="s">
        <v>45</v>
      </c>
      <c r="C154" s="192" t="s">
        <v>385</v>
      </c>
      <c r="D154" s="192" t="s">
        <v>169</v>
      </c>
      <c r="E154" s="192" t="s">
        <v>476</v>
      </c>
      <c r="F154" s="192" t="s">
        <v>477</v>
      </c>
    </row>
    <row r="155" spans="1:6" x14ac:dyDescent="0.25">
      <c r="A155" s="192">
        <v>40702</v>
      </c>
      <c r="B155" s="192" t="s">
        <v>45</v>
      </c>
      <c r="C155" s="192" t="s">
        <v>385</v>
      </c>
      <c r="D155" s="192" t="s">
        <v>169</v>
      </c>
      <c r="E155" s="192" t="s">
        <v>478</v>
      </c>
      <c r="F155" s="192" t="s">
        <v>479</v>
      </c>
    </row>
    <row r="156" spans="1:6" x14ac:dyDescent="0.25">
      <c r="A156" s="192">
        <v>40704</v>
      </c>
      <c r="B156" s="192" t="s">
        <v>45</v>
      </c>
      <c r="C156" s="192" t="s">
        <v>385</v>
      </c>
      <c r="D156" s="192" t="s">
        <v>169</v>
      </c>
      <c r="E156" s="192" t="s">
        <v>480</v>
      </c>
      <c r="F156" s="192" t="s">
        <v>481</v>
      </c>
    </row>
    <row r="157" spans="1:6" x14ac:dyDescent="0.25">
      <c r="A157" s="192">
        <v>40706</v>
      </c>
      <c r="B157" s="192" t="s">
        <v>45</v>
      </c>
      <c r="C157" s="192" t="s">
        <v>385</v>
      </c>
      <c r="D157" s="192" t="s">
        <v>169</v>
      </c>
      <c r="E157" s="192" t="s">
        <v>482</v>
      </c>
      <c r="F157" s="192" t="s">
        <v>483</v>
      </c>
    </row>
    <row r="158" spans="1:6" x14ac:dyDescent="0.25">
      <c r="A158" s="192">
        <v>40708</v>
      </c>
      <c r="B158" s="192" t="s">
        <v>45</v>
      </c>
      <c r="C158" s="192" t="s">
        <v>385</v>
      </c>
      <c r="D158" s="192" t="s">
        <v>169</v>
      </c>
      <c r="E158" s="192" t="s">
        <v>484</v>
      </c>
      <c r="F158" s="192" t="s">
        <v>485</v>
      </c>
    </row>
    <row r="159" spans="1:6" x14ac:dyDescent="0.25">
      <c r="A159" s="192">
        <v>40710</v>
      </c>
      <c r="B159" s="192" t="s">
        <v>45</v>
      </c>
      <c r="C159" s="192" t="s">
        <v>385</v>
      </c>
      <c r="D159" s="192" t="s">
        <v>169</v>
      </c>
      <c r="E159" s="192" t="s">
        <v>486</v>
      </c>
      <c r="F159" s="192" t="s">
        <v>487</v>
      </c>
    </row>
    <row r="160" spans="1:6" x14ac:dyDescent="0.25">
      <c r="A160" s="192">
        <v>40712</v>
      </c>
      <c r="B160" s="192" t="s">
        <v>45</v>
      </c>
      <c r="C160" s="192" t="s">
        <v>385</v>
      </c>
      <c r="D160" s="192" t="s">
        <v>169</v>
      </c>
      <c r="E160" s="192" t="s">
        <v>488</v>
      </c>
      <c r="F160" s="192" t="s">
        <v>489</v>
      </c>
    </row>
    <row r="161" spans="1:6" x14ac:dyDescent="0.25">
      <c r="A161" s="192">
        <v>40714</v>
      </c>
      <c r="B161" s="192" t="s">
        <v>45</v>
      </c>
      <c r="C161" s="192" t="s">
        <v>385</v>
      </c>
      <c r="D161" s="192" t="s">
        <v>169</v>
      </c>
      <c r="E161" s="192" t="s">
        <v>490</v>
      </c>
      <c r="F161" s="192" t="s">
        <v>491</v>
      </c>
    </row>
    <row r="162" spans="1:6" x14ac:dyDescent="0.25">
      <c r="A162" s="192">
        <v>40720</v>
      </c>
      <c r="B162" s="192" t="s">
        <v>45</v>
      </c>
      <c r="C162" s="192" t="s">
        <v>385</v>
      </c>
      <c r="D162" s="192" t="s">
        <v>169</v>
      </c>
      <c r="E162" s="192" t="s">
        <v>492</v>
      </c>
      <c r="F162" s="192" t="s">
        <v>493</v>
      </c>
    </row>
    <row r="163" spans="1:6" x14ac:dyDescent="0.25">
      <c r="A163" s="192">
        <v>40721</v>
      </c>
      <c r="B163" s="192" t="s">
        <v>45</v>
      </c>
      <c r="C163" s="192" t="s">
        <v>385</v>
      </c>
      <c r="D163" s="192" t="s">
        <v>169</v>
      </c>
      <c r="E163" s="192" t="s">
        <v>494</v>
      </c>
      <c r="F163" s="192" t="s">
        <v>495</v>
      </c>
    </row>
    <row r="164" spans="1:6" x14ac:dyDescent="0.25">
      <c r="A164" s="192">
        <v>40722</v>
      </c>
      <c r="B164" s="192" t="s">
        <v>45</v>
      </c>
      <c r="C164" s="192" t="s">
        <v>385</v>
      </c>
      <c r="D164" s="192" t="s">
        <v>169</v>
      </c>
      <c r="E164" s="192" t="s">
        <v>496</v>
      </c>
      <c r="F164" s="192" t="s">
        <v>497</v>
      </c>
    </row>
    <row r="165" spans="1:6" x14ac:dyDescent="0.25">
      <c r="A165" s="192">
        <v>40723</v>
      </c>
      <c r="B165" s="192" t="s">
        <v>45</v>
      </c>
      <c r="C165" s="192" t="s">
        <v>385</v>
      </c>
      <c r="D165" s="192" t="s">
        <v>169</v>
      </c>
      <c r="E165" s="192" t="s">
        <v>498</v>
      </c>
      <c r="F165" s="192" t="s">
        <v>499</v>
      </c>
    </row>
    <row r="166" spans="1:6" x14ac:dyDescent="0.25">
      <c r="A166" s="192">
        <v>40724</v>
      </c>
      <c r="B166" s="192" t="s">
        <v>45</v>
      </c>
      <c r="C166" s="192" t="s">
        <v>385</v>
      </c>
      <c r="D166" s="192" t="s">
        <v>169</v>
      </c>
      <c r="E166" s="192" t="s">
        <v>500</v>
      </c>
      <c r="F166" s="192" t="s">
        <v>501</v>
      </c>
    </row>
    <row r="167" spans="1:6" x14ac:dyDescent="0.25">
      <c r="A167" s="192">
        <v>40725</v>
      </c>
      <c r="B167" s="192" t="s">
        <v>45</v>
      </c>
      <c r="C167" s="192" t="s">
        <v>385</v>
      </c>
      <c r="D167" s="192" t="s">
        <v>169</v>
      </c>
      <c r="E167" s="192" t="s">
        <v>502</v>
      </c>
      <c r="F167" s="192" t="s">
        <v>503</v>
      </c>
    </row>
    <row r="168" spans="1:6" x14ac:dyDescent="0.25">
      <c r="A168" s="192">
        <v>40730</v>
      </c>
      <c r="B168" s="192" t="s">
        <v>45</v>
      </c>
      <c r="C168" s="192" t="s">
        <v>385</v>
      </c>
      <c r="D168" s="192" t="s">
        <v>169</v>
      </c>
      <c r="E168" s="192" t="s">
        <v>504</v>
      </c>
      <c r="F168" s="192" t="s">
        <v>505</v>
      </c>
    </row>
    <row r="169" spans="1:6" x14ac:dyDescent="0.25">
      <c r="A169" s="192">
        <v>40732</v>
      </c>
      <c r="B169" s="192" t="s">
        <v>45</v>
      </c>
      <c r="C169" s="192" t="s">
        <v>385</v>
      </c>
      <c r="D169" s="192" t="s">
        <v>169</v>
      </c>
      <c r="E169" s="192" t="s">
        <v>506</v>
      </c>
      <c r="F169" s="192" t="s">
        <v>507</v>
      </c>
    </row>
    <row r="170" spans="1:6" x14ac:dyDescent="0.25">
      <c r="A170" s="192">
        <v>40733</v>
      </c>
      <c r="B170" s="192" t="s">
        <v>45</v>
      </c>
      <c r="C170" s="192" t="s">
        <v>385</v>
      </c>
      <c r="D170" s="192" t="s">
        <v>169</v>
      </c>
      <c r="E170" s="192" t="s">
        <v>508</v>
      </c>
      <c r="F170" s="192" t="s">
        <v>509</v>
      </c>
    </row>
    <row r="171" spans="1:6" x14ac:dyDescent="0.25">
      <c r="A171" s="192">
        <v>40734</v>
      </c>
      <c r="B171" s="192" t="s">
        <v>45</v>
      </c>
      <c r="C171" s="192" t="s">
        <v>385</v>
      </c>
      <c r="D171" s="192" t="s">
        <v>169</v>
      </c>
      <c r="E171" s="192" t="s">
        <v>510</v>
      </c>
      <c r="F171" s="192" t="s">
        <v>511</v>
      </c>
    </row>
    <row r="172" spans="1:6" x14ac:dyDescent="0.25">
      <c r="A172" s="192">
        <v>40735</v>
      </c>
      <c r="B172" s="192" t="s">
        <v>45</v>
      </c>
      <c r="C172" s="192" t="s">
        <v>385</v>
      </c>
      <c r="D172" s="192" t="s">
        <v>169</v>
      </c>
      <c r="E172" s="192" t="s">
        <v>512</v>
      </c>
      <c r="F172" s="192" t="s">
        <v>513</v>
      </c>
    </row>
    <row r="173" spans="1:6" x14ac:dyDescent="0.25">
      <c r="A173" s="192">
        <v>40736</v>
      </c>
      <c r="B173" s="192" t="s">
        <v>45</v>
      </c>
      <c r="C173" s="192" t="s">
        <v>385</v>
      </c>
      <c r="D173" s="192" t="s">
        <v>169</v>
      </c>
      <c r="E173" s="192" t="s">
        <v>514</v>
      </c>
      <c r="F173" s="192" t="s">
        <v>515</v>
      </c>
    </row>
    <row r="174" spans="1:6" x14ac:dyDescent="0.25">
      <c r="A174" s="192">
        <v>40737</v>
      </c>
      <c r="B174" s="192" t="s">
        <v>45</v>
      </c>
      <c r="C174" s="192" t="s">
        <v>385</v>
      </c>
      <c r="D174" s="192" t="s">
        <v>169</v>
      </c>
      <c r="E174" s="192" t="s">
        <v>516</v>
      </c>
      <c r="F174" s="192" t="s">
        <v>517</v>
      </c>
    </row>
    <row r="175" spans="1:6" x14ac:dyDescent="0.25">
      <c r="A175" s="192">
        <v>40738</v>
      </c>
      <c r="B175" s="192" t="s">
        <v>45</v>
      </c>
      <c r="C175" s="192" t="s">
        <v>385</v>
      </c>
      <c r="D175" s="192" t="s">
        <v>169</v>
      </c>
      <c r="E175" s="192" t="s">
        <v>518</v>
      </c>
      <c r="F175" s="192" t="s">
        <v>519</v>
      </c>
    </row>
    <row r="176" spans="1:6" x14ac:dyDescent="0.25">
      <c r="A176" s="192">
        <v>40739</v>
      </c>
      <c r="B176" s="192" t="s">
        <v>45</v>
      </c>
      <c r="C176" s="192" t="s">
        <v>385</v>
      </c>
      <c r="D176" s="192" t="s">
        <v>169</v>
      </c>
      <c r="E176" s="192" t="s">
        <v>520</v>
      </c>
      <c r="F176" s="192" t="s">
        <v>521</v>
      </c>
    </row>
    <row r="177" spans="1:6" x14ac:dyDescent="0.25">
      <c r="A177" s="192">
        <v>40740</v>
      </c>
      <c r="B177" s="192" t="s">
        <v>45</v>
      </c>
      <c r="C177" s="192" t="s">
        <v>385</v>
      </c>
      <c r="D177" s="192" t="s">
        <v>169</v>
      </c>
      <c r="E177" s="192" t="s">
        <v>522</v>
      </c>
      <c r="F177" s="192" t="s">
        <v>523</v>
      </c>
    </row>
    <row r="178" spans="1:6" x14ac:dyDescent="0.25">
      <c r="A178" s="192">
        <v>40741</v>
      </c>
      <c r="B178" s="192" t="s">
        <v>45</v>
      </c>
      <c r="C178" s="192" t="s">
        <v>385</v>
      </c>
      <c r="D178" s="192" t="s">
        <v>169</v>
      </c>
      <c r="E178" s="192" t="s">
        <v>524</v>
      </c>
      <c r="F178" s="192" t="s">
        <v>525</v>
      </c>
    </row>
    <row r="179" spans="1:6" x14ac:dyDescent="0.25">
      <c r="A179" s="192">
        <v>40742</v>
      </c>
      <c r="B179" s="192" t="s">
        <v>45</v>
      </c>
      <c r="C179" s="192" t="s">
        <v>385</v>
      </c>
      <c r="D179" s="192" t="s">
        <v>169</v>
      </c>
      <c r="E179" s="192" t="s">
        <v>526</v>
      </c>
      <c r="F179" s="192" t="s">
        <v>527</v>
      </c>
    </row>
    <row r="180" spans="1:6" x14ac:dyDescent="0.25">
      <c r="A180" s="192">
        <v>40743</v>
      </c>
      <c r="B180" s="192" t="s">
        <v>45</v>
      </c>
      <c r="C180" s="192" t="s">
        <v>385</v>
      </c>
      <c r="D180" s="192" t="s">
        <v>169</v>
      </c>
      <c r="E180" s="192" t="s">
        <v>528</v>
      </c>
      <c r="F180" s="192" t="s">
        <v>529</v>
      </c>
    </row>
    <row r="181" spans="1:6" x14ac:dyDescent="0.25">
      <c r="A181" s="192">
        <v>40744</v>
      </c>
      <c r="B181" s="192" t="s">
        <v>45</v>
      </c>
      <c r="C181" s="192" t="s">
        <v>385</v>
      </c>
      <c r="D181" s="192" t="s">
        <v>169</v>
      </c>
      <c r="E181" s="192" t="s">
        <v>530</v>
      </c>
      <c r="F181" s="192" t="s">
        <v>531</v>
      </c>
    </row>
    <row r="182" spans="1:6" x14ac:dyDescent="0.25">
      <c r="A182" s="192">
        <v>40745</v>
      </c>
      <c r="B182" s="192" t="s">
        <v>45</v>
      </c>
      <c r="C182" s="192" t="s">
        <v>385</v>
      </c>
      <c r="D182" s="192" t="s">
        <v>169</v>
      </c>
      <c r="E182" s="192" t="s">
        <v>532</v>
      </c>
      <c r="F182" s="192" t="s">
        <v>533</v>
      </c>
    </row>
    <row r="183" spans="1:6" x14ac:dyDescent="0.25">
      <c r="A183" s="192">
        <v>40746</v>
      </c>
      <c r="B183" s="192" t="s">
        <v>45</v>
      </c>
      <c r="C183" s="192" t="s">
        <v>385</v>
      </c>
      <c r="D183" s="192" t="s">
        <v>169</v>
      </c>
      <c r="E183" s="192" t="s">
        <v>534</v>
      </c>
      <c r="F183" s="192" t="s">
        <v>535</v>
      </c>
    </row>
    <row r="184" spans="1:6" x14ac:dyDescent="0.25">
      <c r="A184" s="192">
        <v>40747</v>
      </c>
      <c r="B184" s="192" t="s">
        <v>45</v>
      </c>
      <c r="C184" s="192" t="s">
        <v>385</v>
      </c>
      <c r="D184" s="192" t="s">
        <v>169</v>
      </c>
      <c r="E184" s="192" t="s">
        <v>536</v>
      </c>
      <c r="F184" s="192" t="s">
        <v>537</v>
      </c>
    </row>
    <row r="185" spans="1:6" x14ac:dyDescent="0.25">
      <c r="A185" s="192">
        <v>40748</v>
      </c>
      <c r="B185" s="192" t="s">
        <v>45</v>
      </c>
      <c r="C185" s="192" t="s">
        <v>385</v>
      </c>
      <c r="D185" s="192" t="s">
        <v>169</v>
      </c>
      <c r="E185" s="192" t="s">
        <v>538</v>
      </c>
      <c r="F185" s="192" t="s">
        <v>539</v>
      </c>
    </row>
    <row r="186" spans="1:6" x14ac:dyDescent="0.25">
      <c r="A186" s="192">
        <v>40749</v>
      </c>
      <c r="B186" s="192" t="s">
        <v>45</v>
      </c>
      <c r="C186" s="192" t="s">
        <v>385</v>
      </c>
      <c r="D186" s="192" t="s">
        <v>169</v>
      </c>
      <c r="E186" s="192" t="s">
        <v>540</v>
      </c>
      <c r="F186" s="192" t="s">
        <v>541</v>
      </c>
    </row>
    <row r="187" spans="1:6" x14ac:dyDescent="0.25">
      <c r="A187" s="192">
        <v>40750</v>
      </c>
      <c r="B187" s="192" t="s">
        <v>45</v>
      </c>
      <c r="C187" s="192" t="s">
        <v>385</v>
      </c>
      <c r="D187" s="192" t="s">
        <v>169</v>
      </c>
      <c r="E187" s="192" t="s">
        <v>542</v>
      </c>
      <c r="F187" s="192" t="s">
        <v>543</v>
      </c>
    </row>
    <row r="188" spans="1:6" x14ac:dyDescent="0.25">
      <c r="A188" s="192">
        <v>40751</v>
      </c>
      <c r="B188" s="192" t="s">
        <v>45</v>
      </c>
      <c r="C188" s="192" t="s">
        <v>385</v>
      </c>
      <c r="D188" s="192" t="s">
        <v>169</v>
      </c>
      <c r="E188" s="192" t="s">
        <v>544</v>
      </c>
      <c r="F188" s="192" t="s">
        <v>545</v>
      </c>
    </row>
    <row r="189" spans="1:6" x14ac:dyDescent="0.25">
      <c r="A189" s="192">
        <v>40752</v>
      </c>
      <c r="B189" s="192" t="s">
        <v>45</v>
      </c>
      <c r="C189" s="192" t="s">
        <v>385</v>
      </c>
      <c r="D189" s="192" t="s">
        <v>169</v>
      </c>
      <c r="E189" s="192" t="s">
        <v>546</v>
      </c>
      <c r="F189" s="192" t="s">
        <v>547</v>
      </c>
    </row>
    <row r="190" spans="1:6" x14ac:dyDescent="0.25">
      <c r="A190" s="192">
        <v>40754</v>
      </c>
      <c r="B190" s="192" t="s">
        <v>45</v>
      </c>
      <c r="C190" s="192" t="s">
        <v>385</v>
      </c>
      <c r="D190" s="192" t="s">
        <v>169</v>
      </c>
      <c r="E190" s="192" t="s">
        <v>548</v>
      </c>
      <c r="F190" s="192" t="s">
        <v>549</v>
      </c>
    </row>
    <row r="191" spans="1:6" x14ac:dyDescent="0.25">
      <c r="A191" s="192">
        <v>40756</v>
      </c>
      <c r="B191" s="192" t="s">
        <v>45</v>
      </c>
      <c r="C191" s="192" t="s">
        <v>385</v>
      </c>
      <c r="D191" s="192" t="s">
        <v>169</v>
      </c>
      <c r="E191" s="192" t="s">
        <v>550</v>
      </c>
      <c r="F191" s="192" t="s">
        <v>551</v>
      </c>
    </row>
    <row r="192" spans="1:6" x14ac:dyDescent="0.25">
      <c r="A192" s="192">
        <v>40758</v>
      </c>
      <c r="B192" s="192" t="s">
        <v>45</v>
      </c>
      <c r="C192" s="192" t="s">
        <v>385</v>
      </c>
      <c r="D192" s="192" t="s">
        <v>169</v>
      </c>
      <c r="E192" s="192" t="s">
        <v>552</v>
      </c>
      <c r="F192" s="192" t="s">
        <v>553</v>
      </c>
    </row>
    <row r="193" spans="1:6" x14ac:dyDescent="0.25">
      <c r="A193" s="192">
        <v>40760</v>
      </c>
      <c r="B193" s="192" t="s">
        <v>45</v>
      </c>
      <c r="C193" s="192" t="s">
        <v>385</v>
      </c>
      <c r="D193" s="192" t="s">
        <v>169</v>
      </c>
      <c r="E193" s="192" t="s">
        <v>554</v>
      </c>
      <c r="F193" s="192" t="s">
        <v>555</v>
      </c>
    </row>
    <row r="194" spans="1:6" x14ac:dyDescent="0.25">
      <c r="A194" s="192">
        <v>40762</v>
      </c>
      <c r="B194" s="192" t="s">
        <v>45</v>
      </c>
      <c r="C194" s="192" t="s">
        <v>385</v>
      </c>
      <c r="D194" s="192" t="s">
        <v>169</v>
      </c>
      <c r="E194" s="192" t="s">
        <v>556</v>
      </c>
      <c r="F194" s="192" t="s">
        <v>557</v>
      </c>
    </row>
    <row r="195" spans="1:6" x14ac:dyDescent="0.25">
      <c r="A195" s="192">
        <v>40764</v>
      </c>
      <c r="B195" s="192" t="s">
        <v>45</v>
      </c>
      <c r="C195" s="192" t="s">
        <v>385</v>
      </c>
      <c r="D195" s="192" t="s">
        <v>169</v>
      </c>
      <c r="E195" s="192" t="s">
        <v>558</v>
      </c>
      <c r="F195" s="192" t="s">
        <v>559</v>
      </c>
    </row>
    <row r="196" spans="1:6" x14ac:dyDescent="0.25">
      <c r="A196" s="192">
        <v>40767</v>
      </c>
      <c r="B196" s="192" t="s">
        <v>45</v>
      </c>
      <c r="C196" s="192" t="s">
        <v>385</v>
      </c>
      <c r="D196" s="192" t="s">
        <v>169</v>
      </c>
      <c r="E196" s="192" t="s">
        <v>560</v>
      </c>
      <c r="F196" s="192" t="s">
        <v>561</v>
      </c>
    </row>
    <row r="197" spans="1:6" x14ac:dyDescent="0.25">
      <c r="A197" s="192">
        <v>40768</v>
      </c>
      <c r="B197" s="192" t="s">
        <v>45</v>
      </c>
      <c r="C197" s="192" t="s">
        <v>385</v>
      </c>
      <c r="D197" s="192" t="s">
        <v>169</v>
      </c>
      <c r="E197" s="192" t="s">
        <v>562</v>
      </c>
      <c r="F197" s="192" t="s">
        <v>563</v>
      </c>
    </row>
    <row r="198" spans="1:6" x14ac:dyDescent="0.25">
      <c r="A198" s="192">
        <v>40770</v>
      </c>
      <c r="B198" s="192" t="s">
        <v>45</v>
      </c>
      <c r="C198" s="192" t="s">
        <v>385</v>
      </c>
      <c r="D198" s="192" t="s">
        <v>169</v>
      </c>
      <c r="E198" s="192" t="s">
        <v>564</v>
      </c>
      <c r="F198" s="192" t="s">
        <v>565</v>
      </c>
    </row>
    <row r="199" spans="1:6" x14ac:dyDescent="0.25">
      <c r="A199" s="192">
        <v>40771</v>
      </c>
      <c r="B199" s="192" t="s">
        <v>45</v>
      </c>
      <c r="C199" s="192" t="s">
        <v>385</v>
      </c>
      <c r="D199" s="192" t="s">
        <v>169</v>
      </c>
      <c r="E199" s="192" t="s">
        <v>566</v>
      </c>
      <c r="F199" s="192" t="s">
        <v>567</v>
      </c>
    </row>
    <row r="200" spans="1:6" x14ac:dyDescent="0.25">
      <c r="A200" s="192">
        <v>40772</v>
      </c>
      <c r="B200" s="192" t="s">
        <v>45</v>
      </c>
      <c r="C200" s="192" t="s">
        <v>385</v>
      </c>
      <c r="D200" s="192" t="s">
        <v>169</v>
      </c>
      <c r="E200" s="192" t="s">
        <v>568</v>
      </c>
      <c r="F200" s="192" t="s">
        <v>569</v>
      </c>
    </row>
    <row r="201" spans="1:6" x14ac:dyDescent="0.25">
      <c r="A201" s="192">
        <v>40774</v>
      </c>
      <c r="B201" s="192" t="s">
        <v>45</v>
      </c>
      <c r="C201" s="192" t="s">
        <v>385</v>
      </c>
      <c r="D201" s="192" t="s">
        <v>169</v>
      </c>
      <c r="E201" s="192" t="s">
        <v>570</v>
      </c>
      <c r="F201" s="192" t="s">
        <v>571</v>
      </c>
    </row>
    <row r="202" spans="1:6" x14ac:dyDescent="0.25">
      <c r="A202" s="192">
        <v>40775</v>
      </c>
      <c r="B202" s="192" t="s">
        <v>45</v>
      </c>
      <c r="C202" s="192" t="s">
        <v>385</v>
      </c>
      <c r="D202" s="192" t="s">
        <v>169</v>
      </c>
      <c r="E202" s="192" t="s">
        <v>572</v>
      </c>
      <c r="F202" s="192" t="s">
        <v>573</v>
      </c>
    </row>
    <row r="203" spans="1:6" x14ac:dyDescent="0.25">
      <c r="A203" s="192">
        <v>40777</v>
      </c>
      <c r="B203" s="192" t="s">
        <v>45</v>
      </c>
      <c r="C203" s="192" t="s">
        <v>385</v>
      </c>
      <c r="D203" s="192" t="s">
        <v>169</v>
      </c>
      <c r="E203" s="192" t="s">
        <v>574</v>
      </c>
      <c r="F203" s="192" t="s">
        <v>575</v>
      </c>
    </row>
    <row r="204" spans="1:6" x14ac:dyDescent="0.25">
      <c r="A204" s="192">
        <v>40778</v>
      </c>
      <c r="B204" s="192" t="s">
        <v>45</v>
      </c>
      <c r="C204" s="192" t="s">
        <v>385</v>
      </c>
      <c r="D204" s="192" t="s">
        <v>169</v>
      </c>
      <c r="E204" s="192" t="s">
        <v>576</v>
      </c>
      <c r="F204" s="192" t="s">
        <v>577</v>
      </c>
    </row>
    <row r="205" spans="1:6" x14ac:dyDescent="0.25">
      <c r="A205" s="192">
        <v>40790</v>
      </c>
      <c r="B205" s="192" t="s">
        <v>45</v>
      </c>
      <c r="C205" s="192" t="s">
        <v>385</v>
      </c>
      <c r="D205" s="192" t="s">
        <v>169</v>
      </c>
      <c r="E205" s="192" t="s">
        <v>578</v>
      </c>
      <c r="F205" s="192" t="s">
        <v>579</v>
      </c>
    </row>
    <row r="206" spans="1:6" x14ac:dyDescent="0.25">
      <c r="A206" s="192">
        <v>40792</v>
      </c>
      <c r="B206" s="192" t="s">
        <v>45</v>
      </c>
      <c r="C206" s="192" t="s">
        <v>385</v>
      </c>
      <c r="D206" s="192" t="s">
        <v>169</v>
      </c>
      <c r="E206" s="192" t="s">
        <v>580</v>
      </c>
      <c r="F206" s="192" t="s">
        <v>581</v>
      </c>
    </row>
    <row r="207" spans="1:6" x14ac:dyDescent="0.25">
      <c r="A207" s="192">
        <v>40794</v>
      </c>
      <c r="B207" s="192" t="s">
        <v>45</v>
      </c>
      <c r="C207" s="192" t="s">
        <v>385</v>
      </c>
      <c r="D207" s="192" t="s">
        <v>169</v>
      </c>
      <c r="E207" s="192" t="s">
        <v>582</v>
      </c>
      <c r="F207" s="192" t="s">
        <v>583</v>
      </c>
    </row>
    <row r="208" spans="1:6" x14ac:dyDescent="0.25">
      <c r="A208" s="192">
        <v>40798</v>
      </c>
      <c r="B208" s="192" t="s">
        <v>45</v>
      </c>
      <c r="C208" s="192" t="s">
        <v>385</v>
      </c>
      <c r="D208" s="192" t="s">
        <v>169</v>
      </c>
      <c r="E208" s="192" t="s">
        <v>584</v>
      </c>
      <c r="F208" s="192" t="s">
        <v>585</v>
      </c>
    </row>
    <row r="209" spans="1:6" x14ac:dyDescent="0.25">
      <c r="A209" s="192">
        <v>40851</v>
      </c>
      <c r="B209" s="192" t="s">
        <v>45</v>
      </c>
      <c r="C209" s="192" t="s">
        <v>376</v>
      </c>
      <c r="D209" s="192" t="s">
        <v>169</v>
      </c>
      <c r="E209" s="192" t="s">
        <v>586</v>
      </c>
      <c r="F209" s="192" t="s">
        <v>587</v>
      </c>
    </row>
    <row r="210" spans="1:6" x14ac:dyDescent="0.25">
      <c r="A210" s="192">
        <v>40854</v>
      </c>
      <c r="B210" s="192" t="s">
        <v>45</v>
      </c>
      <c r="C210" s="192" t="s">
        <v>376</v>
      </c>
      <c r="D210" s="192" t="s">
        <v>169</v>
      </c>
      <c r="E210" s="192" t="s">
        <v>588</v>
      </c>
      <c r="F210" s="192" t="s">
        <v>589</v>
      </c>
    </row>
    <row r="211" spans="1:6" x14ac:dyDescent="0.25">
      <c r="A211" s="192">
        <v>40856</v>
      </c>
      <c r="B211" s="192" t="s">
        <v>33</v>
      </c>
      <c r="C211" s="192" t="s">
        <v>33</v>
      </c>
      <c r="D211" s="192" t="s">
        <v>169</v>
      </c>
      <c r="E211" s="192" t="s">
        <v>590</v>
      </c>
      <c r="F211" s="192" t="s">
        <v>591</v>
      </c>
    </row>
    <row r="212" spans="1:6" x14ac:dyDescent="0.25">
      <c r="A212" s="192">
        <v>40858</v>
      </c>
      <c r="B212" s="192" t="s">
        <v>33</v>
      </c>
      <c r="C212" s="192" t="s">
        <v>33</v>
      </c>
      <c r="D212" s="192" t="s">
        <v>169</v>
      </c>
      <c r="E212" s="192" t="s">
        <v>592</v>
      </c>
      <c r="F212" s="192" t="s">
        <v>593</v>
      </c>
    </row>
    <row r="213" spans="1:6" x14ac:dyDescent="0.25">
      <c r="A213" s="192">
        <v>40859</v>
      </c>
      <c r="B213" s="192" t="s">
        <v>45</v>
      </c>
      <c r="C213" s="192" t="s">
        <v>376</v>
      </c>
      <c r="D213" s="192" t="s">
        <v>169</v>
      </c>
      <c r="E213" s="192" t="s">
        <v>594</v>
      </c>
      <c r="F213" s="192" t="s">
        <v>595</v>
      </c>
    </row>
    <row r="214" spans="1:6" x14ac:dyDescent="0.25">
      <c r="A214" s="192">
        <v>40860</v>
      </c>
      <c r="B214" s="192" t="s">
        <v>45</v>
      </c>
      <c r="C214" s="192" t="s">
        <v>376</v>
      </c>
      <c r="D214" s="192" t="s">
        <v>169</v>
      </c>
      <c r="E214" s="192" t="s">
        <v>596</v>
      </c>
      <c r="F214" s="192" t="s">
        <v>597</v>
      </c>
    </row>
    <row r="215" spans="1:6" x14ac:dyDescent="0.25">
      <c r="A215" s="192">
        <v>40862</v>
      </c>
      <c r="B215" s="192" t="s">
        <v>45</v>
      </c>
      <c r="C215" s="192" t="s">
        <v>385</v>
      </c>
      <c r="D215" s="192" t="s">
        <v>169</v>
      </c>
      <c r="E215" s="192" t="s">
        <v>598</v>
      </c>
      <c r="F215" s="192" t="s">
        <v>599</v>
      </c>
    </row>
    <row r="216" spans="1:6" x14ac:dyDescent="0.25">
      <c r="A216" s="192">
        <v>41000</v>
      </c>
      <c r="B216" s="192" t="s">
        <v>45</v>
      </c>
      <c r="C216" s="192" t="s">
        <v>385</v>
      </c>
      <c r="D216" s="192" t="s">
        <v>169</v>
      </c>
      <c r="E216" s="192" t="s">
        <v>600</v>
      </c>
      <c r="F216" s="192" t="s">
        <v>601</v>
      </c>
    </row>
    <row r="217" spans="1:6" x14ac:dyDescent="0.25">
      <c r="A217" s="192">
        <v>41001</v>
      </c>
      <c r="B217" s="192" t="s">
        <v>45</v>
      </c>
      <c r="C217" s="192" t="s">
        <v>385</v>
      </c>
      <c r="D217" s="192" t="s">
        <v>169</v>
      </c>
      <c r="E217" s="192" t="s">
        <v>602</v>
      </c>
      <c r="F217" s="192" t="s">
        <v>603</v>
      </c>
    </row>
    <row r="218" spans="1:6" x14ac:dyDescent="0.25">
      <c r="A218" s="192">
        <v>41004</v>
      </c>
      <c r="B218" s="192" t="s">
        <v>45</v>
      </c>
      <c r="C218" s="192" t="s">
        <v>385</v>
      </c>
      <c r="D218" s="192" t="s">
        <v>169</v>
      </c>
      <c r="E218" s="192" t="s">
        <v>604</v>
      </c>
      <c r="F218" s="192" t="s">
        <v>605</v>
      </c>
    </row>
    <row r="219" spans="1:6" x14ac:dyDescent="0.25">
      <c r="A219" s="192">
        <v>41006</v>
      </c>
      <c r="B219" s="192" t="s">
        <v>45</v>
      </c>
      <c r="C219" s="192" t="s">
        <v>385</v>
      </c>
      <c r="D219" s="192" t="s">
        <v>169</v>
      </c>
      <c r="E219" s="192" t="s">
        <v>606</v>
      </c>
      <c r="F219" s="192" t="s">
        <v>607</v>
      </c>
    </row>
    <row r="220" spans="1:6" x14ac:dyDescent="0.25">
      <c r="A220" s="192">
        <v>41008</v>
      </c>
      <c r="B220" s="192" t="s">
        <v>45</v>
      </c>
      <c r="C220" s="192" t="s">
        <v>385</v>
      </c>
      <c r="D220" s="192" t="s">
        <v>169</v>
      </c>
      <c r="E220" s="192" t="s">
        <v>608</v>
      </c>
      <c r="F220" s="192" t="s">
        <v>609</v>
      </c>
    </row>
    <row r="221" spans="1:6" x14ac:dyDescent="0.25">
      <c r="A221" s="192">
        <v>41009</v>
      </c>
      <c r="B221" s="192" t="s">
        <v>45</v>
      </c>
      <c r="C221" s="192" t="s">
        <v>385</v>
      </c>
      <c r="D221" s="192" t="s">
        <v>169</v>
      </c>
      <c r="E221" s="192" t="s">
        <v>610</v>
      </c>
      <c r="F221" s="192" t="s">
        <v>611</v>
      </c>
    </row>
    <row r="222" spans="1:6" x14ac:dyDescent="0.25">
      <c r="A222" s="192">
        <v>41010</v>
      </c>
      <c r="B222" s="192" t="s">
        <v>45</v>
      </c>
      <c r="C222" s="192" t="s">
        <v>385</v>
      </c>
      <c r="D222" s="192" t="s">
        <v>169</v>
      </c>
      <c r="E222" s="192" t="s">
        <v>612</v>
      </c>
      <c r="F222" s="192" t="s">
        <v>613</v>
      </c>
    </row>
    <row r="223" spans="1:6" x14ac:dyDescent="0.25">
      <c r="A223" s="192">
        <v>41016</v>
      </c>
      <c r="B223" s="192" t="s">
        <v>45</v>
      </c>
      <c r="C223" s="192" t="s">
        <v>385</v>
      </c>
      <c r="D223" s="192" t="s">
        <v>169</v>
      </c>
      <c r="E223" s="192" t="s">
        <v>614</v>
      </c>
      <c r="F223" s="192" t="s">
        <v>615</v>
      </c>
    </row>
    <row r="224" spans="1:6" x14ac:dyDescent="0.25">
      <c r="A224" s="192">
        <v>41018</v>
      </c>
      <c r="B224" s="192" t="s">
        <v>45</v>
      </c>
      <c r="C224" s="192" t="s">
        <v>385</v>
      </c>
      <c r="D224" s="192" t="s">
        <v>169</v>
      </c>
      <c r="E224" s="192" t="s">
        <v>616</v>
      </c>
      <c r="F224" s="192" t="s">
        <v>617</v>
      </c>
    </row>
    <row r="225" spans="1:6" x14ac:dyDescent="0.25">
      <c r="A225" s="192">
        <v>41020</v>
      </c>
      <c r="B225" s="192" t="s">
        <v>45</v>
      </c>
      <c r="C225" s="192" t="s">
        <v>385</v>
      </c>
      <c r="D225" s="192" t="s">
        <v>169</v>
      </c>
      <c r="E225" s="192" t="s">
        <v>618</v>
      </c>
      <c r="F225" s="192" t="s">
        <v>619</v>
      </c>
    </row>
    <row r="226" spans="1:6" x14ac:dyDescent="0.25">
      <c r="A226" s="192">
        <v>41022</v>
      </c>
      <c r="B226" s="192" t="s">
        <v>45</v>
      </c>
      <c r="C226" s="192" t="s">
        <v>385</v>
      </c>
      <c r="D226" s="192" t="s">
        <v>169</v>
      </c>
      <c r="E226" s="192" t="s">
        <v>620</v>
      </c>
      <c r="F226" s="192" t="s">
        <v>621</v>
      </c>
    </row>
    <row r="227" spans="1:6" x14ac:dyDescent="0.25">
      <c r="A227" s="192">
        <v>41026</v>
      </c>
      <c r="B227" s="192" t="s">
        <v>45</v>
      </c>
      <c r="C227" s="192" t="s">
        <v>385</v>
      </c>
      <c r="D227" s="192" t="s">
        <v>169</v>
      </c>
      <c r="E227" s="192" t="s">
        <v>622</v>
      </c>
      <c r="F227" s="192" t="s">
        <v>623</v>
      </c>
    </row>
    <row r="228" spans="1:6" x14ac:dyDescent="0.25">
      <c r="A228" s="192">
        <v>41030</v>
      </c>
      <c r="B228" s="192" t="s">
        <v>45</v>
      </c>
      <c r="C228" s="192" t="s">
        <v>385</v>
      </c>
      <c r="D228" s="192" t="s">
        <v>169</v>
      </c>
      <c r="E228" s="192" t="s">
        <v>624</v>
      </c>
      <c r="F228" s="192" t="s">
        <v>625</v>
      </c>
    </row>
    <row r="229" spans="1:6" x14ac:dyDescent="0.25">
      <c r="A229" s="192">
        <v>41031</v>
      </c>
      <c r="B229" s="192" t="s">
        <v>45</v>
      </c>
      <c r="C229" s="192" t="s">
        <v>385</v>
      </c>
      <c r="D229" s="192" t="s">
        <v>169</v>
      </c>
      <c r="E229" s="192" t="s">
        <v>626</v>
      </c>
      <c r="F229" s="192" t="s">
        <v>627</v>
      </c>
    </row>
    <row r="230" spans="1:6" x14ac:dyDescent="0.25">
      <c r="A230" s="192">
        <v>41032</v>
      </c>
      <c r="B230" s="192" t="s">
        <v>45</v>
      </c>
      <c r="C230" s="192" t="s">
        <v>385</v>
      </c>
      <c r="D230" s="192" t="s">
        <v>169</v>
      </c>
      <c r="E230" s="192" t="s">
        <v>628</v>
      </c>
      <c r="F230" s="192" t="s">
        <v>629</v>
      </c>
    </row>
    <row r="231" spans="1:6" x14ac:dyDescent="0.25">
      <c r="A231" s="192">
        <v>41033</v>
      </c>
      <c r="B231" s="192" t="s">
        <v>45</v>
      </c>
      <c r="C231" s="192" t="s">
        <v>385</v>
      </c>
      <c r="D231" s="192" t="s">
        <v>169</v>
      </c>
      <c r="E231" s="192" t="s">
        <v>630</v>
      </c>
      <c r="F231" s="192" t="s">
        <v>631</v>
      </c>
    </row>
    <row r="232" spans="1:6" x14ac:dyDescent="0.25">
      <c r="A232" s="192">
        <v>41034</v>
      </c>
      <c r="B232" s="192" t="s">
        <v>45</v>
      </c>
      <c r="C232" s="192" t="s">
        <v>385</v>
      </c>
      <c r="D232" s="192" t="s">
        <v>169</v>
      </c>
      <c r="E232" s="192" t="s">
        <v>632</v>
      </c>
      <c r="F232" s="192" t="s">
        <v>633</v>
      </c>
    </row>
    <row r="233" spans="1:6" x14ac:dyDescent="0.25">
      <c r="A233" s="192">
        <v>41035</v>
      </c>
      <c r="B233" s="192" t="s">
        <v>45</v>
      </c>
      <c r="C233" s="192" t="s">
        <v>385</v>
      </c>
      <c r="D233" s="192" t="s">
        <v>169</v>
      </c>
      <c r="E233" s="192" t="s">
        <v>634</v>
      </c>
      <c r="F233" s="192" t="s">
        <v>635</v>
      </c>
    </row>
    <row r="234" spans="1:6" x14ac:dyDescent="0.25">
      <c r="A234" s="192">
        <v>41036</v>
      </c>
      <c r="B234" s="192" t="s">
        <v>45</v>
      </c>
      <c r="C234" s="192" t="s">
        <v>385</v>
      </c>
      <c r="D234" s="192" t="s">
        <v>169</v>
      </c>
      <c r="E234" s="192" t="s">
        <v>636</v>
      </c>
      <c r="F234" s="192" t="s">
        <v>637</v>
      </c>
    </row>
    <row r="235" spans="1:6" x14ac:dyDescent="0.25">
      <c r="A235" s="192">
        <v>41037</v>
      </c>
      <c r="B235" s="192" t="s">
        <v>45</v>
      </c>
      <c r="C235" s="192" t="s">
        <v>385</v>
      </c>
      <c r="D235" s="192" t="s">
        <v>169</v>
      </c>
      <c r="E235" s="192" t="s">
        <v>638</v>
      </c>
      <c r="F235" s="192" t="s">
        <v>639</v>
      </c>
    </row>
    <row r="236" spans="1:6" x14ac:dyDescent="0.25">
      <c r="A236" s="192">
        <v>41038</v>
      </c>
      <c r="B236" s="192" t="s">
        <v>45</v>
      </c>
      <c r="C236" s="192" t="s">
        <v>385</v>
      </c>
      <c r="D236" s="192" t="s">
        <v>169</v>
      </c>
      <c r="E236" s="192" t="s">
        <v>640</v>
      </c>
      <c r="F236" s="192" t="s">
        <v>641</v>
      </c>
    </row>
    <row r="237" spans="1:6" x14ac:dyDescent="0.25">
      <c r="A237" s="192">
        <v>41039</v>
      </c>
      <c r="B237" s="192" t="s">
        <v>45</v>
      </c>
      <c r="C237" s="192" t="s">
        <v>385</v>
      </c>
      <c r="D237" s="192" t="s">
        <v>169</v>
      </c>
      <c r="E237" s="192" t="s">
        <v>642</v>
      </c>
      <c r="F237" s="192" t="s">
        <v>643</v>
      </c>
    </row>
    <row r="238" spans="1:6" x14ac:dyDescent="0.25">
      <c r="A238" s="192">
        <v>41040</v>
      </c>
      <c r="B238" s="192" t="s">
        <v>45</v>
      </c>
      <c r="C238" s="192" t="s">
        <v>385</v>
      </c>
      <c r="D238" s="192" t="s">
        <v>169</v>
      </c>
      <c r="E238" s="192" t="s">
        <v>644</v>
      </c>
      <c r="F238" s="192" t="s">
        <v>645</v>
      </c>
    </row>
    <row r="239" spans="1:6" x14ac:dyDescent="0.25">
      <c r="A239" s="192">
        <v>41041</v>
      </c>
      <c r="B239" s="192" t="s">
        <v>45</v>
      </c>
      <c r="C239" s="192" t="s">
        <v>385</v>
      </c>
      <c r="D239" s="192" t="s">
        <v>169</v>
      </c>
      <c r="E239" s="192" t="s">
        <v>646</v>
      </c>
      <c r="F239" s="192" t="s">
        <v>647</v>
      </c>
    </row>
    <row r="240" spans="1:6" x14ac:dyDescent="0.25">
      <c r="A240" s="192">
        <v>41042</v>
      </c>
      <c r="B240" s="192" t="s">
        <v>45</v>
      </c>
      <c r="C240" s="192" t="s">
        <v>385</v>
      </c>
      <c r="D240" s="192" t="s">
        <v>169</v>
      </c>
      <c r="E240" s="192" t="s">
        <v>648</v>
      </c>
      <c r="F240" s="192" t="s">
        <v>649</v>
      </c>
    </row>
    <row r="241" spans="1:6" x14ac:dyDescent="0.25">
      <c r="A241" s="192">
        <v>41043</v>
      </c>
      <c r="B241" s="192" t="s">
        <v>45</v>
      </c>
      <c r="C241" s="192" t="s">
        <v>385</v>
      </c>
      <c r="D241" s="192" t="s">
        <v>169</v>
      </c>
      <c r="E241" s="192" t="s">
        <v>650</v>
      </c>
      <c r="F241" s="192" t="s">
        <v>651</v>
      </c>
    </row>
    <row r="242" spans="1:6" x14ac:dyDescent="0.25">
      <c r="A242" s="192">
        <v>41050</v>
      </c>
      <c r="B242" s="192" t="s">
        <v>45</v>
      </c>
      <c r="C242" s="192" t="s">
        <v>385</v>
      </c>
      <c r="D242" s="192" t="s">
        <v>169</v>
      </c>
      <c r="E242" s="192" t="s">
        <v>652</v>
      </c>
      <c r="F242" s="192" t="s">
        <v>653</v>
      </c>
    </row>
    <row r="243" spans="1:6" x14ac:dyDescent="0.25">
      <c r="A243" s="192">
        <v>41052</v>
      </c>
      <c r="B243" s="192" t="s">
        <v>45</v>
      </c>
      <c r="C243" s="192" t="s">
        <v>385</v>
      </c>
      <c r="D243" s="192" t="s">
        <v>169</v>
      </c>
      <c r="E243" s="192" t="s">
        <v>654</v>
      </c>
      <c r="F243" s="192" t="s">
        <v>655</v>
      </c>
    </row>
    <row r="244" spans="1:6" x14ac:dyDescent="0.25">
      <c r="A244" s="192">
        <v>41054</v>
      </c>
      <c r="B244" s="192" t="s">
        <v>45</v>
      </c>
      <c r="C244" s="192" t="s">
        <v>385</v>
      </c>
      <c r="D244" s="192" t="s">
        <v>169</v>
      </c>
      <c r="E244" s="192" t="s">
        <v>656</v>
      </c>
      <c r="F244" s="192" t="s">
        <v>657</v>
      </c>
    </row>
    <row r="245" spans="1:6" x14ac:dyDescent="0.25">
      <c r="A245" s="192">
        <v>41058</v>
      </c>
      <c r="B245" s="192" t="s">
        <v>45</v>
      </c>
      <c r="C245" s="192" t="s">
        <v>385</v>
      </c>
      <c r="D245" s="192" t="s">
        <v>169</v>
      </c>
      <c r="E245" s="192" t="s">
        <v>658</v>
      </c>
      <c r="F245" s="192" t="s">
        <v>659</v>
      </c>
    </row>
    <row r="246" spans="1:6" x14ac:dyDescent="0.25">
      <c r="A246" s="192">
        <v>41059</v>
      </c>
      <c r="B246" s="192" t="s">
        <v>45</v>
      </c>
      <c r="C246" s="192" t="s">
        <v>385</v>
      </c>
      <c r="D246" s="192" t="s">
        <v>169</v>
      </c>
      <c r="E246" s="192" t="s">
        <v>660</v>
      </c>
      <c r="F246" s="192" t="s">
        <v>661</v>
      </c>
    </row>
    <row r="247" spans="1:6" x14ac:dyDescent="0.25">
      <c r="A247" s="192">
        <v>41060</v>
      </c>
      <c r="B247" s="192" t="s">
        <v>45</v>
      </c>
      <c r="C247" s="192" t="s">
        <v>385</v>
      </c>
      <c r="D247" s="192" t="s">
        <v>169</v>
      </c>
      <c r="E247" s="192" t="s">
        <v>662</v>
      </c>
      <c r="F247" s="192" t="s">
        <v>663</v>
      </c>
    </row>
    <row r="248" spans="1:6" x14ac:dyDescent="0.25">
      <c r="A248" s="192">
        <v>41065</v>
      </c>
      <c r="B248" s="192" t="s">
        <v>45</v>
      </c>
      <c r="C248" s="192" t="s">
        <v>385</v>
      </c>
      <c r="D248" s="192" t="s">
        <v>169</v>
      </c>
      <c r="E248" s="192" t="s">
        <v>664</v>
      </c>
      <c r="F248" s="192" t="s">
        <v>665</v>
      </c>
    </row>
    <row r="249" spans="1:6" x14ac:dyDescent="0.25">
      <c r="A249" s="192">
        <v>41070</v>
      </c>
      <c r="B249" s="192" t="s">
        <v>45</v>
      </c>
      <c r="C249" s="192" t="s">
        <v>385</v>
      </c>
      <c r="D249" s="192" t="s">
        <v>169</v>
      </c>
      <c r="E249" s="192" t="s">
        <v>666</v>
      </c>
      <c r="F249" s="192" t="s">
        <v>667</v>
      </c>
    </row>
    <row r="250" spans="1:6" x14ac:dyDescent="0.25">
      <c r="A250" s="192">
        <v>41080</v>
      </c>
      <c r="B250" s="192" t="s">
        <v>45</v>
      </c>
      <c r="C250" s="192" t="s">
        <v>385</v>
      </c>
      <c r="D250" s="192" t="s">
        <v>169</v>
      </c>
      <c r="E250" s="192" t="s">
        <v>668</v>
      </c>
      <c r="F250" s="192" t="s">
        <v>669</v>
      </c>
    </row>
    <row r="251" spans="1:6" x14ac:dyDescent="0.25">
      <c r="A251" s="192">
        <v>41081</v>
      </c>
      <c r="B251" s="192" t="s">
        <v>45</v>
      </c>
      <c r="C251" s="192" t="s">
        <v>385</v>
      </c>
      <c r="D251" s="192" t="s">
        <v>169</v>
      </c>
      <c r="E251" s="192" t="s">
        <v>670</v>
      </c>
      <c r="F251" s="192" t="s">
        <v>671</v>
      </c>
    </row>
    <row r="252" spans="1:6" x14ac:dyDescent="0.25">
      <c r="A252" s="192">
        <v>41082</v>
      </c>
      <c r="B252" s="192" t="s">
        <v>45</v>
      </c>
      <c r="C252" s="192" t="s">
        <v>385</v>
      </c>
      <c r="D252" s="192" t="s">
        <v>169</v>
      </c>
      <c r="E252" s="192" t="s">
        <v>672</v>
      </c>
      <c r="F252" s="192" t="s">
        <v>673</v>
      </c>
    </row>
    <row r="253" spans="1:6" x14ac:dyDescent="0.25">
      <c r="A253" s="192">
        <v>41083</v>
      </c>
      <c r="B253" s="192" t="s">
        <v>45</v>
      </c>
      <c r="C253" s="192" t="s">
        <v>385</v>
      </c>
      <c r="D253" s="192" t="s">
        <v>169</v>
      </c>
      <c r="E253" s="192" t="s">
        <v>674</v>
      </c>
      <c r="F253" s="192" t="s">
        <v>675</v>
      </c>
    </row>
    <row r="254" spans="1:6" x14ac:dyDescent="0.25">
      <c r="A254" s="192">
        <v>41084</v>
      </c>
      <c r="B254" s="192" t="s">
        <v>45</v>
      </c>
      <c r="C254" s="192" t="s">
        <v>385</v>
      </c>
      <c r="D254" s="192" t="s">
        <v>169</v>
      </c>
      <c r="E254" s="192" t="s">
        <v>676</v>
      </c>
      <c r="F254" s="192" t="s">
        <v>677</v>
      </c>
    </row>
    <row r="255" spans="1:6" x14ac:dyDescent="0.25">
      <c r="A255" s="192">
        <v>41085</v>
      </c>
      <c r="B255" s="192" t="s">
        <v>45</v>
      </c>
      <c r="C255" s="192" t="s">
        <v>385</v>
      </c>
      <c r="D255" s="192" t="s">
        <v>169</v>
      </c>
      <c r="E255" s="192" t="s">
        <v>678</v>
      </c>
      <c r="F255" s="192" t="s">
        <v>679</v>
      </c>
    </row>
    <row r="256" spans="1:6" x14ac:dyDescent="0.25">
      <c r="A256" s="192">
        <v>41090</v>
      </c>
      <c r="B256" s="192" t="s">
        <v>45</v>
      </c>
      <c r="C256" s="192" t="s">
        <v>385</v>
      </c>
      <c r="D256" s="192" t="s">
        <v>169</v>
      </c>
      <c r="E256" s="192" t="s">
        <v>680</v>
      </c>
      <c r="F256" s="192" t="s">
        <v>681</v>
      </c>
    </row>
    <row r="257" spans="1:6" x14ac:dyDescent="0.25">
      <c r="A257" s="192">
        <v>41100</v>
      </c>
      <c r="B257" s="192" t="s">
        <v>45</v>
      </c>
      <c r="C257" s="192" t="s">
        <v>385</v>
      </c>
      <c r="D257" s="192" t="s">
        <v>169</v>
      </c>
      <c r="E257" s="192" t="s">
        <v>682</v>
      </c>
      <c r="F257" s="192" t="s">
        <v>683</v>
      </c>
    </row>
    <row r="258" spans="1:6" x14ac:dyDescent="0.25">
      <c r="A258" s="192">
        <v>41102</v>
      </c>
      <c r="B258" s="192" t="s">
        <v>45</v>
      </c>
      <c r="C258" s="192" t="s">
        <v>385</v>
      </c>
      <c r="D258" s="192" t="s">
        <v>169</v>
      </c>
      <c r="E258" s="192" t="s">
        <v>684</v>
      </c>
      <c r="F258" s="192" t="s">
        <v>685</v>
      </c>
    </row>
    <row r="259" spans="1:6" x14ac:dyDescent="0.25">
      <c r="A259" s="192">
        <v>41106</v>
      </c>
      <c r="B259" s="192" t="s">
        <v>45</v>
      </c>
      <c r="C259" s="192" t="s">
        <v>385</v>
      </c>
      <c r="D259" s="192" t="s">
        <v>169</v>
      </c>
      <c r="E259" s="192" t="s">
        <v>686</v>
      </c>
      <c r="F259" s="192" t="s">
        <v>687</v>
      </c>
    </row>
    <row r="260" spans="1:6" x14ac:dyDescent="0.25">
      <c r="A260" s="192">
        <v>41108</v>
      </c>
      <c r="B260" s="192" t="s">
        <v>45</v>
      </c>
      <c r="C260" s="192" t="s">
        <v>385</v>
      </c>
      <c r="D260" s="192" t="s">
        <v>169</v>
      </c>
      <c r="E260" s="192" t="s">
        <v>688</v>
      </c>
      <c r="F260" s="192" t="s">
        <v>689</v>
      </c>
    </row>
    <row r="261" spans="1:6" x14ac:dyDescent="0.25">
      <c r="A261" s="192">
        <v>41110</v>
      </c>
      <c r="B261" s="192" t="s">
        <v>45</v>
      </c>
      <c r="C261" s="192" t="s">
        <v>385</v>
      </c>
      <c r="D261" s="192" t="s">
        <v>169</v>
      </c>
      <c r="E261" s="192" t="s">
        <v>690</v>
      </c>
      <c r="F261" s="192" t="s">
        <v>691</v>
      </c>
    </row>
    <row r="262" spans="1:6" x14ac:dyDescent="0.25">
      <c r="A262" s="192">
        <v>41112</v>
      </c>
      <c r="B262" s="192" t="s">
        <v>45</v>
      </c>
      <c r="C262" s="192" t="s">
        <v>385</v>
      </c>
      <c r="D262" s="192" t="s">
        <v>169</v>
      </c>
      <c r="E262" s="192" t="s">
        <v>692</v>
      </c>
      <c r="F262" s="192" t="s">
        <v>693</v>
      </c>
    </row>
    <row r="263" spans="1:6" x14ac:dyDescent="0.25">
      <c r="A263" s="192">
        <v>41114</v>
      </c>
      <c r="B263" s="192" t="s">
        <v>45</v>
      </c>
      <c r="C263" s="192" t="s">
        <v>385</v>
      </c>
      <c r="D263" s="192" t="s">
        <v>169</v>
      </c>
      <c r="E263" s="192" t="s">
        <v>694</v>
      </c>
      <c r="F263" s="192" t="s">
        <v>695</v>
      </c>
    </row>
    <row r="264" spans="1:6" x14ac:dyDescent="0.25">
      <c r="A264" s="192">
        <v>41116</v>
      </c>
      <c r="B264" s="192" t="s">
        <v>45</v>
      </c>
      <c r="C264" s="192" t="s">
        <v>385</v>
      </c>
      <c r="D264" s="192" t="s">
        <v>169</v>
      </c>
      <c r="E264" s="192" t="s">
        <v>696</v>
      </c>
      <c r="F264" s="192" t="s">
        <v>697</v>
      </c>
    </row>
    <row r="265" spans="1:6" x14ac:dyDescent="0.25">
      <c r="A265" s="192">
        <v>41118</v>
      </c>
      <c r="B265" s="192" t="s">
        <v>45</v>
      </c>
      <c r="C265" s="192" t="s">
        <v>385</v>
      </c>
      <c r="D265" s="192" t="s">
        <v>169</v>
      </c>
      <c r="E265" s="192" t="s">
        <v>698</v>
      </c>
      <c r="F265" s="192" t="s">
        <v>699</v>
      </c>
    </row>
    <row r="266" spans="1:6" x14ac:dyDescent="0.25">
      <c r="A266" s="192">
        <v>41130</v>
      </c>
      <c r="B266" s="192" t="s">
        <v>45</v>
      </c>
      <c r="C266" s="192" t="s">
        <v>385</v>
      </c>
      <c r="D266" s="192" t="s">
        <v>169</v>
      </c>
      <c r="E266" s="192" t="s">
        <v>700</v>
      </c>
      <c r="F266" s="192" t="s">
        <v>701</v>
      </c>
    </row>
    <row r="267" spans="1:6" x14ac:dyDescent="0.25">
      <c r="A267" s="192">
        <v>41132</v>
      </c>
      <c r="B267" s="192" t="s">
        <v>45</v>
      </c>
      <c r="C267" s="192" t="s">
        <v>385</v>
      </c>
      <c r="D267" s="192" t="s">
        <v>169</v>
      </c>
      <c r="E267" s="192" t="s">
        <v>702</v>
      </c>
      <c r="F267" s="192" t="s">
        <v>703</v>
      </c>
    </row>
    <row r="268" spans="1:6" x14ac:dyDescent="0.25">
      <c r="A268" s="192">
        <v>41134</v>
      </c>
      <c r="B268" s="192" t="s">
        <v>45</v>
      </c>
      <c r="C268" s="192" t="s">
        <v>385</v>
      </c>
      <c r="D268" s="192" t="s">
        <v>169</v>
      </c>
      <c r="E268" s="192" t="s">
        <v>704</v>
      </c>
      <c r="F268" s="192" t="s">
        <v>705</v>
      </c>
    </row>
    <row r="269" spans="1:6" x14ac:dyDescent="0.25">
      <c r="A269" s="192">
        <v>41140</v>
      </c>
      <c r="B269" s="192" t="s">
        <v>45</v>
      </c>
      <c r="C269" s="192" t="s">
        <v>385</v>
      </c>
      <c r="D269" s="192" t="s">
        <v>169</v>
      </c>
      <c r="E269" s="192" t="s">
        <v>706</v>
      </c>
      <c r="F269" s="192" t="s">
        <v>707</v>
      </c>
    </row>
    <row r="270" spans="1:6" x14ac:dyDescent="0.25">
      <c r="A270" s="192">
        <v>41142</v>
      </c>
      <c r="B270" s="192" t="s">
        <v>45</v>
      </c>
      <c r="C270" s="192" t="s">
        <v>385</v>
      </c>
      <c r="D270" s="192" t="s">
        <v>169</v>
      </c>
      <c r="E270" s="192" t="s">
        <v>708</v>
      </c>
      <c r="F270" s="192" t="s">
        <v>709</v>
      </c>
    </row>
    <row r="271" spans="1:6" x14ac:dyDescent="0.25">
      <c r="A271" s="192">
        <v>41144</v>
      </c>
      <c r="B271" s="192" t="s">
        <v>45</v>
      </c>
      <c r="C271" s="192" t="s">
        <v>385</v>
      </c>
      <c r="D271" s="192" t="s">
        <v>169</v>
      </c>
      <c r="E271" s="192" t="s">
        <v>710</v>
      </c>
      <c r="F271" s="192" t="s">
        <v>711</v>
      </c>
    </row>
    <row r="272" spans="1:6" x14ac:dyDescent="0.25">
      <c r="A272" s="192">
        <v>41152</v>
      </c>
      <c r="B272" s="192" t="s">
        <v>45</v>
      </c>
      <c r="C272" s="192" t="s">
        <v>385</v>
      </c>
      <c r="D272" s="192" t="s">
        <v>169</v>
      </c>
      <c r="E272" s="192" t="s">
        <v>712</v>
      </c>
      <c r="F272" s="192" t="s">
        <v>713</v>
      </c>
    </row>
    <row r="273" spans="1:6" x14ac:dyDescent="0.25">
      <c r="A273" s="192">
        <v>41160</v>
      </c>
      <c r="B273" s="192" t="s">
        <v>45</v>
      </c>
      <c r="C273" s="192" t="s">
        <v>385</v>
      </c>
      <c r="D273" s="192" t="s">
        <v>169</v>
      </c>
      <c r="E273" s="192" t="s">
        <v>714</v>
      </c>
      <c r="F273" s="192" t="s">
        <v>715</v>
      </c>
    </row>
    <row r="274" spans="1:6" x14ac:dyDescent="0.25">
      <c r="A274" s="192">
        <v>41162</v>
      </c>
      <c r="B274" s="192" t="s">
        <v>45</v>
      </c>
      <c r="C274" s="192" t="s">
        <v>385</v>
      </c>
      <c r="D274" s="192" t="s">
        <v>169</v>
      </c>
      <c r="E274" s="192" t="s">
        <v>716</v>
      </c>
      <c r="F274" s="192" t="s">
        <v>717</v>
      </c>
    </row>
    <row r="275" spans="1:6" x14ac:dyDescent="0.25">
      <c r="A275" s="192">
        <v>41170</v>
      </c>
      <c r="B275" s="192" t="s">
        <v>45</v>
      </c>
      <c r="C275" s="192" t="s">
        <v>385</v>
      </c>
      <c r="D275" s="192" t="s">
        <v>169</v>
      </c>
      <c r="E275" s="192" t="s">
        <v>718</v>
      </c>
      <c r="F275" s="192" t="s">
        <v>719</v>
      </c>
    </row>
    <row r="276" spans="1:6" x14ac:dyDescent="0.25">
      <c r="A276" s="192">
        <v>41180</v>
      </c>
      <c r="B276" s="192" t="s">
        <v>45</v>
      </c>
      <c r="C276" s="192" t="s">
        <v>385</v>
      </c>
      <c r="D276" s="192" t="s">
        <v>169</v>
      </c>
      <c r="E276" s="192" t="s">
        <v>720</v>
      </c>
      <c r="F276" s="192" t="s">
        <v>721</v>
      </c>
    </row>
    <row r="277" spans="1:6" x14ac:dyDescent="0.25">
      <c r="A277" s="192">
        <v>41300</v>
      </c>
      <c r="B277" s="192" t="s">
        <v>45</v>
      </c>
      <c r="C277" s="192" t="s">
        <v>385</v>
      </c>
      <c r="D277" s="192" t="s">
        <v>169</v>
      </c>
      <c r="E277" s="192" t="s">
        <v>722</v>
      </c>
      <c r="F277" s="192" t="s">
        <v>723</v>
      </c>
    </row>
    <row r="278" spans="1:6" x14ac:dyDescent="0.25">
      <c r="A278" s="192">
        <v>41302</v>
      </c>
      <c r="B278" s="192" t="s">
        <v>45</v>
      </c>
      <c r="C278" s="192" t="s">
        <v>385</v>
      </c>
      <c r="D278" s="192" t="s">
        <v>169</v>
      </c>
      <c r="E278" s="192" t="s">
        <v>724</v>
      </c>
      <c r="F278" s="192" t="s">
        <v>725</v>
      </c>
    </row>
    <row r="279" spans="1:6" x14ac:dyDescent="0.25">
      <c r="A279" s="192">
        <v>41304</v>
      </c>
      <c r="B279" s="192" t="s">
        <v>45</v>
      </c>
      <c r="C279" s="192" t="s">
        <v>385</v>
      </c>
      <c r="D279" s="192" t="s">
        <v>169</v>
      </c>
      <c r="E279" s="192" t="s">
        <v>726</v>
      </c>
      <c r="F279" s="192" t="s">
        <v>727</v>
      </c>
    </row>
    <row r="280" spans="1:6" x14ac:dyDescent="0.25">
      <c r="A280" s="192">
        <v>41306</v>
      </c>
      <c r="B280" s="192" t="s">
        <v>45</v>
      </c>
      <c r="C280" s="192" t="s">
        <v>385</v>
      </c>
      <c r="D280" s="192" t="s">
        <v>169</v>
      </c>
      <c r="E280" s="192" t="s">
        <v>728</v>
      </c>
      <c r="F280" s="192" t="s">
        <v>729</v>
      </c>
    </row>
    <row r="281" spans="1:6" x14ac:dyDescent="0.25">
      <c r="A281" s="192">
        <v>41308</v>
      </c>
      <c r="B281" s="192" t="s">
        <v>45</v>
      </c>
      <c r="C281" s="192" t="s">
        <v>385</v>
      </c>
      <c r="D281" s="192" t="s">
        <v>169</v>
      </c>
      <c r="E281" s="192" t="s">
        <v>730</v>
      </c>
      <c r="F281" s="192" t="s">
        <v>731</v>
      </c>
    </row>
    <row r="282" spans="1:6" x14ac:dyDescent="0.25">
      <c r="A282" s="192">
        <v>41350</v>
      </c>
      <c r="B282" s="192" t="s">
        <v>45</v>
      </c>
      <c r="C282" s="192" t="s">
        <v>385</v>
      </c>
      <c r="D282" s="192" t="s">
        <v>169</v>
      </c>
      <c r="E282" s="192" t="s">
        <v>732</v>
      </c>
      <c r="F282" s="192" t="s">
        <v>733</v>
      </c>
    </row>
    <row r="283" spans="1:6" x14ac:dyDescent="0.25">
      <c r="A283" s="192">
        <v>41352</v>
      </c>
      <c r="B283" s="192" t="s">
        <v>45</v>
      </c>
      <c r="C283" s="192" t="s">
        <v>385</v>
      </c>
      <c r="D283" s="192" t="s">
        <v>169</v>
      </c>
      <c r="E283" s="192" t="s">
        <v>734</v>
      </c>
      <c r="F283" s="192" t="s">
        <v>735</v>
      </c>
    </row>
    <row r="284" spans="1:6" x14ac:dyDescent="0.25">
      <c r="A284" s="192">
        <v>41354</v>
      </c>
      <c r="B284" s="192" t="s">
        <v>45</v>
      </c>
      <c r="C284" s="192" t="s">
        <v>385</v>
      </c>
      <c r="D284" s="192" t="s">
        <v>169</v>
      </c>
      <c r="E284" s="192" t="s">
        <v>736</v>
      </c>
      <c r="F284" s="192" t="s">
        <v>737</v>
      </c>
    </row>
    <row r="285" spans="1:6" x14ac:dyDescent="0.25">
      <c r="A285" s="192">
        <v>41356</v>
      </c>
      <c r="B285" s="192" t="s">
        <v>45</v>
      </c>
      <c r="C285" s="192" t="s">
        <v>385</v>
      </c>
      <c r="D285" s="192" t="s">
        <v>169</v>
      </c>
      <c r="E285" s="192" t="s">
        <v>738</v>
      </c>
      <c r="F285" s="192" t="s">
        <v>739</v>
      </c>
    </row>
    <row r="286" spans="1:6" x14ac:dyDescent="0.25">
      <c r="A286" s="192">
        <v>41358</v>
      </c>
      <c r="B286" s="192" t="s">
        <v>45</v>
      </c>
      <c r="C286" s="192" t="s">
        <v>385</v>
      </c>
      <c r="D286" s="192" t="s">
        <v>169</v>
      </c>
      <c r="E286" s="192" t="s">
        <v>740</v>
      </c>
      <c r="F286" s="192" t="s">
        <v>741</v>
      </c>
    </row>
    <row r="287" spans="1:6" x14ac:dyDescent="0.25">
      <c r="A287" s="192">
        <v>41362</v>
      </c>
      <c r="B287" s="192" t="s">
        <v>45</v>
      </c>
      <c r="C287" s="192" t="s">
        <v>385</v>
      </c>
      <c r="D287" s="192" t="s">
        <v>169</v>
      </c>
      <c r="E287" s="192" t="s">
        <v>742</v>
      </c>
      <c r="F287" s="192" t="s">
        <v>743</v>
      </c>
    </row>
    <row r="288" spans="1:6" x14ac:dyDescent="0.25">
      <c r="A288" s="192">
        <v>41364</v>
      </c>
      <c r="B288" s="192" t="s">
        <v>45</v>
      </c>
      <c r="C288" s="192" t="s">
        <v>385</v>
      </c>
      <c r="D288" s="192" t="s">
        <v>169</v>
      </c>
      <c r="E288" s="192" t="s">
        <v>744</v>
      </c>
      <c r="F288" s="192" t="s">
        <v>745</v>
      </c>
    </row>
    <row r="289" spans="1:6" x14ac:dyDescent="0.25">
      <c r="A289" s="192">
        <v>41366</v>
      </c>
      <c r="B289" s="192" t="s">
        <v>45</v>
      </c>
      <c r="C289" s="192" t="s">
        <v>385</v>
      </c>
      <c r="D289" s="192" t="s">
        <v>169</v>
      </c>
      <c r="E289" s="192" t="s">
        <v>746</v>
      </c>
      <c r="F289" s="192" t="s">
        <v>747</v>
      </c>
    </row>
    <row r="290" spans="1:6" x14ac:dyDescent="0.25">
      <c r="A290" s="192">
        <v>41367</v>
      </c>
      <c r="B290" s="192" t="s">
        <v>45</v>
      </c>
      <c r="C290" s="192" t="s">
        <v>385</v>
      </c>
      <c r="D290" s="192" t="s">
        <v>169</v>
      </c>
      <c r="E290" s="192" t="s">
        <v>748</v>
      </c>
      <c r="F290" s="192" t="s">
        <v>749</v>
      </c>
    </row>
    <row r="291" spans="1:6" x14ac:dyDescent="0.25">
      <c r="A291" s="192">
        <v>41368</v>
      </c>
      <c r="B291" s="192" t="s">
        <v>45</v>
      </c>
      <c r="C291" s="192" t="s">
        <v>385</v>
      </c>
      <c r="D291" s="192" t="s">
        <v>169</v>
      </c>
      <c r="E291" s="192" t="s">
        <v>750</v>
      </c>
      <c r="F291" s="192" t="s">
        <v>751</v>
      </c>
    </row>
    <row r="292" spans="1:6" x14ac:dyDescent="0.25">
      <c r="A292" s="192">
        <v>41369</v>
      </c>
      <c r="B292" s="192" t="s">
        <v>45</v>
      </c>
      <c r="C292" s="192" t="s">
        <v>385</v>
      </c>
      <c r="D292" s="192" t="s">
        <v>169</v>
      </c>
      <c r="E292" s="192" t="s">
        <v>752</v>
      </c>
      <c r="F292" s="192" t="s">
        <v>753</v>
      </c>
    </row>
    <row r="293" spans="1:6" x14ac:dyDescent="0.25">
      <c r="A293" s="192">
        <v>41370</v>
      </c>
      <c r="B293" s="192" t="s">
        <v>45</v>
      </c>
      <c r="C293" s="192" t="s">
        <v>385</v>
      </c>
      <c r="D293" s="192" t="s">
        <v>169</v>
      </c>
      <c r="E293" s="192" t="s">
        <v>754</v>
      </c>
      <c r="F293" s="192" t="s">
        <v>755</v>
      </c>
    </row>
    <row r="294" spans="1:6" x14ac:dyDescent="0.25">
      <c r="A294" s="192">
        <v>41371</v>
      </c>
      <c r="B294" s="192" t="s">
        <v>45</v>
      </c>
      <c r="C294" s="192" t="s">
        <v>385</v>
      </c>
      <c r="D294" s="192" t="s">
        <v>169</v>
      </c>
      <c r="E294" s="192" t="s">
        <v>756</v>
      </c>
      <c r="F294" s="192" t="s">
        <v>757</v>
      </c>
    </row>
    <row r="295" spans="1:6" x14ac:dyDescent="0.25">
      <c r="A295" s="192">
        <v>41372</v>
      </c>
      <c r="B295" s="192" t="s">
        <v>45</v>
      </c>
      <c r="C295" s="192" t="s">
        <v>385</v>
      </c>
      <c r="D295" s="192" t="s">
        <v>169</v>
      </c>
      <c r="E295" s="192" t="s">
        <v>758</v>
      </c>
      <c r="F295" s="192" t="s">
        <v>759</v>
      </c>
    </row>
    <row r="296" spans="1:6" x14ac:dyDescent="0.25">
      <c r="A296" s="192">
        <v>41373</v>
      </c>
      <c r="B296" s="192" t="s">
        <v>45</v>
      </c>
      <c r="C296" s="192" t="s">
        <v>385</v>
      </c>
      <c r="D296" s="192" t="s">
        <v>169</v>
      </c>
      <c r="E296" s="192" t="s">
        <v>760</v>
      </c>
      <c r="F296" s="192" t="s">
        <v>761</v>
      </c>
    </row>
    <row r="297" spans="1:6" x14ac:dyDescent="0.25">
      <c r="A297" s="192">
        <v>41374</v>
      </c>
      <c r="B297" s="192" t="s">
        <v>45</v>
      </c>
      <c r="C297" s="192" t="s">
        <v>385</v>
      </c>
      <c r="D297" s="192" t="s">
        <v>169</v>
      </c>
      <c r="E297" s="192" t="s">
        <v>762</v>
      </c>
      <c r="F297" s="192" t="s">
        <v>763</v>
      </c>
    </row>
    <row r="298" spans="1:6" x14ac:dyDescent="0.25">
      <c r="A298" s="192">
        <v>41375</v>
      </c>
      <c r="B298" s="192" t="s">
        <v>45</v>
      </c>
      <c r="C298" s="192" t="s">
        <v>385</v>
      </c>
      <c r="D298" s="192" t="s">
        <v>169</v>
      </c>
      <c r="E298" s="192" t="s">
        <v>764</v>
      </c>
      <c r="F298" s="192" t="s">
        <v>765</v>
      </c>
    </row>
    <row r="299" spans="1:6" x14ac:dyDescent="0.25">
      <c r="A299" s="192">
        <v>41376</v>
      </c>
      <c r="B299" s="192" t="s">
        <v>45</v>
      </c>
      <c r="C299" s="192" t="s">
        <v>385</v>
      </c>
      <c r="D299" s="192" t="s">
        <v>169</v>
      </c>
      <c r="E299" s="192" t="s">
        <v>766</v>
      </c>
      <c r="F299" s="192" t="s">
        <v>767</v>
      </c>
    </row>
    <row r="300" spans="1:6" x14ac:dyDescent="0.25">
      <c r="A300" s="192">
        <v>41377</v>
      </c>
      <c r="B300" s="192" t="s">
        <v>45</v>
      </c>
      <c r="C300" s="192" t="s">
        <v>385</v>
      </c>
      <c r="D300" s="192" t="s">
        <v>169</v>
      </c>
      <c r="E300" s="192" t="s">
        <v>768</v>
      </c>
      <c r="F300" s="192" t="s">
        <v>769</v>
      </c>
    </row>
    <row r="301" spans="1:6" x14ac:dyDescent="0.25">
      <c r="A301" s="192">
        <v>41378</v>
      </c>
      <c r="B301" s="192" t="s">
        <v>45</v>
      </c>
      <c r="C301" s="192" t="s">
        <v>385</v>
      </c>
      <c r="D301" s="192" t="s">
        <v>169</v>
      </c>
      <c r="E301" s="192" t="s">
        <v>770</v>
      </c>
      <c r="F301" s="192" t="s">
        <v>771</v>
      </c>
    </row>
    <row r="302" spans="1:6" x14ac:dyDescent="0.25">
      <c r="A302" s="192">
        <v>41399</v>
      </c>
      <c r="B302" s="192" t="s">
        <v>45</v>
      </c>
      <c r="C302" s="192" t="s">
        <v>385</v>
      </c>
      <c r="D302" s="192" t="s">
        <v>169</v>
      </c>
      <c r="E302" s="192" t="s">
        <v>772</v>
      </c>
      <c r="F302" s="192" t="s">
        <v>773</v>
      </c>
    </row>
    <row r="303" spans="1:6" x14ac:dyDescent="0.25">
      <c r="A303" s="192">
        <v>41420</v>
      </c>
      <c r="B303" s="192" t="s">
        <v>45</v>
      </c>
      <c r="C303" s="192" t="s">
        <v>385</v>
      </c>
      <c r="D303" s="192" t="s">
        <v>169</v>
      </c>
      <c r="E303" s="192" t="s">
        <v>774</v>
      </c>
      <c r="F303" s="192" t="s">
        <v>775</v>
      </c>
    </row>
    <row r="304" spans="1:6" x14ac:dyDescent="0.25">
      <c r="A304" s="192">
        <v>41450</v>
      </c>
      <c r="B304" s="192" t="s">
        <v>45</v>
      </c>
      <c r="C304" s="192" t="s">
        <v>376</v>
      </c>
      <c r="D304" s="192" t="s">
        <v>169</v>
      </c>
      <c r="E304" s="192" t="s">
        <v>776</v>
      </c>
      <c r="F304" s="192" t="s">
        <v>777</v>
      </c>
    </row>
    <row r="305" spans="1:6" x14ac:dyDescent="0.25">
      <c r="A305" s="192">
        <v>41456</v>
      </c>
      <c r="B305" s="192" t="s">
        <v>45</v>
      </c>
      <c r="C305" s="192" t="s">
        <v>385</v>
      </c>
      <c r="D305" s="192" t="s">
        <v>169</v>
      </c>
      <c r="E305" s="192" t="s">
        <v>778</v>
      </c>
      <c r="F305" s="192" t="s">
        <v>779</v>
      </c>
    </row>
    <row r="306" spans="1:6" x14ac:dyDescent="0.25">
      <c r="A306" s="192">
        <v>41500</v>
      </c>
      <c r="B306" s="192" t="s">
        <v>45</v>
      </c>
      <c r="C306" s="192" t="s">
        <v>385</v>
      </c>
      <c r="D306" s="192" t="s">
        <v>169</v>
      </c>
      <c r="E306" s="192" t="s">
        <v>780</v>
      </c>
      <c r="F306" s="192" t="s">
        <v>781</v>
      </c>
    </row>
    <row r="307" spans="1:6" x14ac:dyDescent="0.25">
      <c r="A307" s="192">
        <v>41501</v>
      </c>
      <c r="B307" s="192" t="s">
        <v>45</v>
      </c>
      <c r="C307" s="192" t="s">
        <v>385</v>
      </c>
      <c r="D307" s="192" t="s">
        <v>169</v>
      </c>
      <c r="E307" s="192" t="s">
        <v>782</v>
      </c>
      <c r="F307" s="192" t="s">
        <v>783</v>
      </c>
    </row>
    <row r="308" spans="1:6" x14ac:dyDescent="0.25">
      <c r="A308" s="192">
        <v>41502</v>
      </c>
      <c r="B308" s="192" t="s">
        <v>45</v>
      </c>
      <c r="C308" s="192" t="s">
        <v>385</v>
      </c>
      <c r="D308" s="192" t="s">
        <v>169</v>
      </c>
      <c r="E308" s="192" t="s">
        <v>784</v>
      </c>
      <c r="F308" s="192" t="s">
        <v>785</v>
      </c>
    </row>
    <row r="309" spans="1:6" x14ac:dyDescent="0.25">
      <c r="A309" s="192">
        <v>41503</v>
      </c>
      <c r="B309" s="192" t="s">
        <v>45</v>
      </c>
      <c r="C309" s="192" t="s">
        <v>385</v>
      </c>
      <c r="D309" s="192" t="s">
        <v>169</v>
      </c>
      <c r="E309" s="192" t="s">
        <v>786</v>
      </c>
      <c r="F309" s="192" t="s">
        <v>787</v>
      </c>
    </row>
    <row r="310" spans="1:6" x14ac:dyDescent="0.25">
      <c r="A310" s="192">
        <v>41504</v>
      </c>
      <c r="B310" s="192" t="s">
        <v>45</v>
      </c>
      <c r="C310" s="192" t="s">
        <v>385</v>
      </c>
      <c r="D310" s="192" t="s">
        <v>169</v>
      </c>
      <c r="E310" s="192" t="s">
        <v>788</v>
      </c>
      <c r="F310" s="192" t="s">
        <v>789</v>
      </c>
    </row>
    <row r="311" spans="1:6" x14ac:dyDescent="0.25">
      <c r="A311" s="192">
        <v>41505</v>
      </c>
      <c r="B311" s="192" t="s">
        <v>45</v>
      </c>
      <c r="C311" s="192" t="s">
        <v>385</v>
      </c>
      <c r="D311" s="192" t="s">
        <v>169</v>
      </c>
      <c r="E311" s="192" t="s">
        <v>790</v>
      </c>
      <c r="F311" s="192" t="s">
        <v>791</v>
      </c>
    </row>
    <row r="312" spans="1:6" x14ac:dyDescent="0.25">
      <c r="A312" s="192">
        <v>41508</v>
      </c>
      <c r="B312" s="192" t="s">
        <v>45</v>
      </c>
      <c r="C312" s="192" t="s">
        <v>385</v>
      </c>
      <c r="D312" s="192" t="s">
        <v>169</v>
      </c>
      <c r="E312" s="192" t="s">
        <v>792</v>
      </c>
      <c r="F312" s="192" t="s">
        <v>793</v>
      </c>
    </row>
    <row r="313" spans="1:6" x14ac:dyDescent="0.25">
      <c r="A313" s="192">
        <v>41510</v>
      </c>
      <c r="B313" s="192" t="s">
        <v>45</v>
      </c>
      <c r="C313" s="192" t="s">
        <v>385</v>
      </c>
      <c r="D313" s="192" t="s">
        <v>169</v>
      </c>
      <c r="E313" s="192" t="s">
        <v>794</v>
      </c>
      <c r="F313" s="192" t="s">
        <v>795</v>
      </c>
    </row>
    <row r="314" spans="1:6" x14ac:dyDescent="0.25">
      <c r="A314" s="192">
        <v>41515</v>
      </c>
      <c r="B314" s="192" t="s">
        <v>45</v>
      </c>
      <c r="C314" s="192" t="s">
        <v>385</v>
      </c>
      <c r="D314" s="192" t="s">
        <v>169</v>
      </c>
      <c r="E314" s="192" t="s">
        <v>796</v>
      </c>
      <c r="F314" s="192" t="s">
        <v>797</v>
      </c>
    </row>
    <row r="315" spans="1:6" x14ac:dyDescent="0.25">
      <c r="A315" s="192">
        <v>41520</v>
      </c>
      <c r="B315" s="192" t="s">
        <v>45</v>
      </c>
      <c r="C315" s="192" t="s">
        <v>385</v>
      </c>
      <c r="D315" s="192" t="s">
        <v>169</v>
      </c>
      <c r="E315" s="192" t="s">
        <v>798</v>
      </c>
      <c r="F315" s="192" t="s">
        <v>799</v>
      </c>
    </row>
    <row r="316" spans="1:6" x14ac:dyDescent="0.25">
      <c r="A316" s="192">
        <v>41522</v>
      </c>
      <c r="B316" s="192" t="s">
        <v>45</v>
      </c>
      <c r="C316" s="192" t="s">
        <v>385</v>
      </c>
      <c r="D316" s="192" t="s">
        <v>169</v>
      </c>
      <c r="E316" s="192" t="s">
        <v>800</v>
      </c>
      <c r="F316" s="192" t="s">
        <v>801</v>
      </c>
    </row>
    <row r="317" spans="1:6" x14ac:dyDescent="0.25">
      <c r="A317" s="192">
        <v>41523</v>
      </c>
      <c r="B317" s="192" t="s">
        <v>45</v>
      </c>
      <c r="C317" s="192" t="s">
        <v>385</v>
      </c>
      <c r="D317" s="192" t="s">
        <v>169</v>
      </c>
      <c r="E317" s="192" t="s">
        <v>802</v>
      </c>
      <c r="F317" s="192" t="s">
        <v>803</v>
      </c>
    </row>
    <row r="318" spans="1:6" x14ac:dyDescent="0.25">
      <c r="A318" s="192">
        <v>41525</v>
      </c>
      <c r="B318" s="192" t="s">
        <v>45</v>
      </c>
      <c r="C318" s="192" t="s">
        <v>385</v>
      </c>
      <c r="D318" s="192" t="s">
        <v>169</v>
      </c>
      <c r="E318" s="192" t="s">
        <v>804</v>
      </c>
      <c r="F318" s="192" t="s">
        <v>805</v>
      </c>
    </row>
    <row r="319" spans="1:6" x14ac:dyDescent="0.25">
      <c r="A319" s="192">
        <v>41526</v>
      </c>
      <c r="B319" s="192" t="s">
        <v>45</v>
      </c>
      <c r="C319" s="192" t="s">
        <v>385</v>
      </c>
      <c r="D319" s="192" t="s">
        <v>169</v>
      </c>
      <c r="E319" s="192" t="s">
        <v>806</v>
      </c>
      <c r="F319" s="192" t="s">
        <v>807</v>
      </c>
    </row>
    <row r="320" spans="1:6" x14ac:dyDescent="0.25">
      <c r="A320" s="192">
        <v>41529</v>
      </c>
      <c r="B320" s="192" t="s">
        <v>45</v>
      </c>
      <c r="C320" s="192" t="s">
        <v>385</v>
      </c>
      <c r="D320" s="192" t="s">
        <v>169</v>
      </c>
      <c r="E320" s="192" t="s">
        <v>808</v>
      </c>
      <c r="F320" s="192" t="s">
        <v>809</v>
      </c>
    </row>
    <row r="321" spans="1:6" x14ac:dyDescent="0.25">
      <c r="A321" s="192">
        <v>41530</v>
      </c>
      <c r="B321" s="192" t="s">
        <v>45</v>
      </c>
      <c r="C321" s="192" t="s">
        <v>385</v>
      </c>
      <c r="D321" s="192" t="s">
        <v>169</v>
      </c>
      <c r="E321" s="192" t="s">
        <v>810</v>
      </c>
      <c r="F321" s="192" t="s">
        <v>811</v>
      </c>
    </row>
    <row r="322" spans="1:6" x14ac:dyDescent="0.25">
      <c r="A322" s="192">
        <v>41535</v>
      </c>
      <c r="B322" s="192" t="s">
        <v>45</v>
      </c>
      <c r="C322" s="192" t="s">
        <v>385</v>
      </c>
      <c r="D322" s="192" t="s">
        <v>169</v>
      </c>
      <c r="E322" s="192" t="s">
        <v>812</v>
      </c>
      <c r="F322" s="192" t="s">
        <v>813</v>
      </c>
    </row>
    <row r="323" spans="1:6" x14ac:dyDescent="0.25">
      <c r="A323" s="192">
        <v>41536</v>
      </c>
      <c r="B323" s="192" t="s">
        <v>45</v>
      </c>
      <c r="C323" s="192" t="s">
        <v>385</v>
      </c>
      <c r="D323" s="192" t="s">
        <v>169</v>
      </c>
      <c r="E323" s="192" t="s">
        <v>814</v>
      </c>
      <c r="F323" s="192" t="s">
        <v>815</v>
      </c>
    </row>
    <row r="324" spans="1:6" x14ac:dyDescent="0.25">
      <c r="A324" s="192">
        <v>41538</v>
      </c>
      <c r="B324" s="192" t="s">
        <v>45</v>
      </c>
      <c r="C324" s="192" t="s">
        <v>385</v>
      </c>
      <c r="D324" s="192" t="s">
        <v>169</v>
      </c>
      <c r="E324" s="192" t="s">
        <v>816</v>
      </c>
      <c r="F324" s="192" t="s">
        <v>817</v>
      </c>
    </row>
    <row r="325" spans="1:6" x14ac:dyDescent="0.25">
      <c r="A325" s="192">
        <v>41539</v>
      </c>
      <c r="B325" s="192" t="s">
        <v>45</v>
      </c>
      <c r="C325" s="192" t="s">
        <v>385</v>
      </c>
      <c r="D325" s="192" t="s">
        <v>169</v>
      </c>
      <c r="E325" s="192" t="s">
        <v>818</v>
      </c>
      <c r="F325" s="192" t="s">
        <v>819</v>
      </c>
    </row>
    <row r="326" spans="1:6" x14ac:dyDescent="0.25">
      <c r="A326" s="192">
        <v>41540</v>
      </c>
      <c r="B326" s="192" t="s">
        <v>45</v>
      </c>
      <c r="C326" s="192" t="s">
        <v>385</v>
      </c>
      <c r="D326" s="192" t="s">
        <v>169</v>
      </c>
      <c r="E326" s="192" t="s">
        <v>820</v>
      </c>
      <c r="F326" s="192" t="s">
        <v>821</v>
      </c>
    </row>
    <row r="327" spans="1:6" x14ac:dyDescent="0.25">
      <c r="A327" s="192">
        <v>41542</v>
      </c>
      <c r="B327" s="192" t="s">
        <v>45</v>
      </c>
      <c r="C327" s="192" t="s">
        <v>385</v>
      </c>
      <c r="D327" s="192" t="s">
        <v>169</v>
      </c>
      <c r="E327" s="192" t="s">
        <v>822</v>
      </c>
      <c r="F327" s="192" t="s">
        <v>823</v>
      </c>
    </row>
    <row r="328" spans="1:6" x14ac:dyDescent="0.25">
      <c r="A328" s="192">
        <v>41544</v>
      </c>
      <c r="B328" s="192" t="s">
        <v>45</v>
      </c>
      <c r="C328" s="192" t="s">
        <v>385</v>
      </c>
      <c r="D328" s="192" t="s">
        <v>169</v>
      </c>
      <c r="E328" s="192" t="s">
        <v>824</v>
      </c>
      <c r="F328" s="192" t="s">
        <v>825</v>
      </c>
    </row>
    <row r="329" spans="1:6" x14ac:dyDescent="0.25">
      <c r="A329" s="192">
        <v>41545</v>
      </c>
      <c r="B329" s="192" t="s">
        <v>45</v>
      </c>
      <c r="C329" s="192" t="s">
        <v>385</v>
      </c>
      <c r="D329" s="192" t="s">
        <v>169</v>
      </c>
      <c r="E329" s="192" t="s">
        <v>826</v>
      </c>
      <c r="F329" s="192" t="s">
        <v>827</v>
      </c>
    </row>
    <row r="330" spans="1:6" x14ac:dyDescent="0.25">
      <c r="A330" s="192">
        <v>41547</v>
      </c>
      <c r="B330" s="192" t="s">
        <v>45</v>
      </c>
      <c r="C330" s="192" t="s">
        <v>385</v>
      </c>
      <c r="D330" s="192" t="s">
        <v>169</v>
      </c>
      <c r="E330" s="192" t="s">
        <v>828</v>
      </c>
      <c r="F330" s="192" t="s">
        <v>829</v>
      </c>
    </row>
    <row r="331" spans="1:6" x14ac:dyDescent="0.25">
      <c r="A331" s="192">
        <v>41548</v>
      </c>
      <c r="B331" s="192" t="s">
        <v>45</v>
      </c>
      <c r="C331" s="192" t="s">
        <v>385</v>
      </c>
      <c r="D331" s="192" t="s">
        <v>169</v>
      </c>
      <c r="E331" s="192" t="s">
        <v>830</v>
      </c>
      <c r="F331" s="192" t="s">
        <v>831</v>
      </c>
    </row>
    <row r="332" spans="1:6" x14ac:dyDescent="0.25">
      <c r="A332" s="192">
        <v>41550</v>
      </c>
      <c r="B332" s="192" t="s">
        <v>45</v>
      </c>
      <c r="C332" s="192" t="s">
        <v>385</v>
      </c>
      <c r="D332" s="192" t="s">
        <v>169</v>
      </c>
      <c r="E332" s="192" t="s">
        <v>832</v>
      </c>
      <c r="F332" s="192" t="s">
        <v>833</v>
      </c>
    </row>
    <row r="333" spans="1:6" x14ac:dyDescent="0.25">
      <c r="A333" s="192">
        <v>41555</v>
      </c>
      <c r="B333" s="192" t="s">
        <v>45</v>
      </c>
      <c r="C333" s="192" t="s">
        <v>385</v>
      </c>
      <c r="D333" s="192" t="s">
        <v>169</v>
      </c>
      <c r="E333" s="192" t="s">
        <v>834</v>
      </c>
      <c r="F333" s="192" t="s">
        <v>835</v>
      </c>
    </row>
    <row r="334" spans="1:6" x14ac:dyDescent="0.25">
      <c r="A334" s="192">
        <v>41560</v>
      </c>
      <c r="B334" s="192" t="s">
        <v>45</v>
      </c>
      <c r="C334" s="192" t="s">
        <v>385</v>
      </c>
      <c r="D334" s="192" t="s">
        <v>169</v>
      </c>
      <c r="E334" s="192" t="s">
        <v>836</v>
      </c>
      <c r="F334" s="192" t="s">
        <v>837</v>
      </c>
    </row>
    <row r="335" spans="1:6" x14ac:dyDescent="0.25">
      <c r="A335" s="192">
        <v>41561</v>
      </c>
      <c r="B335" s="192" t="s">
        <v>45</v>
      </c>
      <c r="C335" s="192" t="s">
        <v>385</v>
      </c>
      <c r="D335" s="192" t="s">
        <v>169</v>
      </c>
      <c r="E335" s="192" t="s">
        <v>838</v>
      </c>
      <c r="F335" s="192" t="s">
        <v>839</v>
      </c>
    </row>
    <row r="336" spans="1:6" x14ac:dyDescent="0.25">
      <c r="A336" s="192">
        <v>41564</v>
      </c>
      <c r="B336" s="192" t="s">
        <v>45</v>
      </c>
      <c r="C336" s="192" t="s">
        <v>385</v>
      </c>
      <c r="D336" s="192" t="s">
        <v>169</v>
      </c>
      <c r="E336" s="192" t="s">
        <v>840</v>
      </c>
      <c r="F336" s="192" t="s">
        <v>841</v>
      </c>
    </row>
    <row r="337" spans="1:6" x14ac:dyDescent="0.25">
      <c r="A337" s="192">
        <v>41566</v>
      </c>
      <c r="B337" s="192" t="s">
        <v>45</v>
      </c>
      <c r="C337" s="192" t="s">
        <v>385</v>
      </c>
      <c r="D337" s="192" t="s">
        <v>169</v>
      </c>
      <c r="E337" s="192" t="s">
        <v>842</v>
      </c>
      <c r="F337" s="192" t="s">
        <v>843</v>
      </c>
    </row>
    <row r="338" spans="1:6" x14ac:dyDescent="0.25">
      <c r="A338" s="192">
        <v>41568</v>
      </c>
      <c r="B338" s="192" t="s">
        <v>45</v>
      </c>
      <c r="C338" s="192" t="s">
        <v>385</v>
      </c>
      <c r="D338" s="192" t="s">
        <v>169</v>
      </c>
      <c r="E338" s="192" t="s">
        <v>844</v>
      </c>
      <c r="F338" s="192" t="s">
        <v>845</v>
      </c>
    </row>
    <row r="339" spans="1:6" x14ac:dyDescent="0.25">
      <c r="A339" s="192">
        <v>41570</v>
      </c>
      <c r="B339" s="192" t="s">
        <v>45</v>
      </c>
      <c r="C339" s="192" t="s">
        <v>385</v>
      </c>
      <c r="D339" s="192" t="s">
        <v>169</v>
      </c>
      <c r="E339" s="192" t="s">
        <v>846</v>
      </c>
      <c r="F339" s="192" t="s">
        <v>847</v>
      </c>
    </row>
    <row r="340" spans="1:6" x14ac:dyDescent="0.25">
      <c r="A340" s="192">
        <v>41574</v>
      </c>
      <c r="B340" s="192" t="s">
        <v>45</v>
      </c>
      <c r="C340" s="192" t="s">
        <v>385</v>
      </c>
      <c r="D340" s="192" t="s">
        <v>169</v>
      </c>
      <c r="E340" s="192" t="s">
        <v>848</v>
      </c>
      <c r="F340" s="192" t="s">
        <v>849</v>
      </c>
    </row>
    <row r="341" spans="1:6" x14ac:dyDescent="0.25">
      <c r="A341" s="192">
        <v>41576</v>
      </c>
      <c r="B341" s="192" t="s">
        <v>45</v>
      </c>
      <c r="C341" s="192" t="s">
        <v>385</v>
      </c>
      <c r="D341" s="192" t="s">
        <v>169</v>
      </c>
      <c r="E341" s="192" t="s">
        <v>850</v>
      </c>
      <c r="F341" s="192" t="s">
        <v>851</v>
      </c>
    </row>
    <row r="342" spans="1:6" x14ac:dyDescent="0.25">
      <c r="A342" s="192">
        <v>41578</v>
      </c>
      <c r="B342" s="192" t="s">
        <v>45</v>
      </c>
      <c r="C342" s="192" t="s">
        <v>385</v>
      </c>
      <c r="D342" s="192" t="s">
        <v>169</v>
      </c>
      <c r="E342" s="192" t="s">
        <v>852</v>
      </c>
      <c r="F342" s="192" t="s">
        <v>853</v>
      </c>
    </row>
    <row r="343" spans="1:6" x14ac:dyDescent="0.25">
      <c r="A343" s="192">
        <v>41580</v>
      </c>
      <c r="B343" s="192" t="s">
        <v>45</v>
      </c>
      <c r="C343" s="192" t="s">
        <v>385</v>
      </c>
      <c r="D343" s="192" t="s">
        <v>169</v>
      </c>
      <c r="E343" s="192" t="s">
        <v>854</v>
      </c>
      <c r="F343" s="192" t="s">
        <v>855</v>
      </c>
    </row>
    <row r="344" spans="1:6" x14ac:dyDescent="0.25">
      <c r="A344" s="192">
        <v>41581</v>
      </c>
      <c r="B344" s="192" t="s">
        <v>45</v>
      </c>
      <c r="C344" s="192" t="s">
        <v>385</v>
      </c>
      <c r="D344" s="192" t="s">
        <v>169</v>
      </c>
      <c r="E344" s="192" t="s">
        <v>856</v>
      </c>
      <c r="F344" s="192" t="s">
        <v>857</v>
      </c>
    </row>
    <row r="345" spans="1:6" x14ac:dyDescent="0.25">
      <c r="A345" s="192">
        <v>41582</v>
      </c>
      <c r="B345" s="192" t="s">
        <v>45</v>
      </c>
      <c r="C345" s="192" t="s">
        <v>385</v>
      </c>
      <c r="D345" s="192" t="s">
        <v>169</v>
      </c>
      <c r="E345" s="192" t="s">
        <v>858</v>
      </c>
      <c r="F345" s="192" t="s">
        <v>859</v>
      </c>
    </row>
    <row r="346" spans="1:6" x14ac:dyDescent="0.25">
      <c r="A346" s="192">
        <v>41583</v>
      </c>
      <c r="B346" s="192" t="s">
        <v>45</v>
      </c>
      <c r="C346" s="192" t="s">
        <v>385</v>
      </c>
      <c r="D346" s="192" t="s">
        <v>169</v>
      </c>
      <c r="E346" s="192" t="s">
        <v>860</v>
      </c>
      <c r="F346" s="192" t="s">
        <v>861</v>
      </c>
    </row>
    <row r="347" spans="1:6" x14ac:dyDescent="0.25">
      <c r="A347" s="192">
        <v>41585</v>
      </c>
      <c r="B347" s="192" t="s">
        <v>45</v>
      </c>
      <c r="C347" s="192" t="s">
        <v>385</v>
      </c>
      <c r="D347" s="192" t="s">
        <v>169</v>
      </c>
      <c r="E347" s="192" t="s">
        <v>862</v>
      </c>
      <c r="F347" s="192" t="s">
        <v>863</v>
      </c>
    </row>
    <row r="348" spans="1:6" x14ac:dyDescent="0.25">
      <c r="A348" s="192">
        <v>41586</v>
      </c>
      <c r="B348" s="192" t="s">
        <v>45</v>
      </c>
      <c r="C348" s="192" t="s">
        <v>385</v>
      </c>
      <c r="D348" s="192" t="s">
        <v>169</v>
      </c>
      <c r="E348" s="192" t="s">
        <v>864</v>
      </c>
      <c r="F348" s="192" t="s">
        <v>865</v>
      </c>
    </row>
    <row r="349" spans="1:6" x14ac:dyDescent="0.25">
      <c r="A349" s="192">
        <v>41587</v>
      </c>
      <c r="B349" s="192" t="s">
        <v>45</v>
      </c>
      <c r="C349" s="192" t="s">
        <v>385</v>
      </c>
      <c r="D349" s="192" t="s">
        <v>169</v>
      </c>
      <c r="E349" s="192" t="s">
        <v>866</v>
      </c>
      <c r="F349" s="192" t="s">
        <v>867</v>
      </c>
    </row>
    <row r="350" spans="1:6" x14ac:dyDescent="0.25">
      <c r="A350" s="192">
        <v>41588</v>
      </c>
      <c r="B350" s="192" t="s">
        <v>45</v>
      </c>
      <c r="C350" s="192" t="s">
        <v>385</v>
      </c>
      <c r="D350" s="192" t="s">
        <v>169</v>
      </c>
      <c r="E350" s="192" t="s">
        <v>868</v>
      </c>
      <c r="F350" s="192" t="s">
        <v>869</v>
      </c>
    </row>
    <row r="351" spans="1:6" x14ac:dyDescent="0.25">
      <c r="A351" s="192">
        <v>41590</v>
      </c>
      <c r="B351" s="192" t="s">
        <v>45</v>
      </c>
      <c r="C351" s="192" t="s">
        <v>385</v>
      </c>
      <c r="D351" s="192" t="s">
        <v>169</v>
      </c>
      <c r="E351" s="192" t="s">
        <v>870</v>
      </c>
      <c r="F351" s="192" t="s">
        <v>871</v>
      </c>
    </row>
    <row r="352" spans="1:6" x14ac:dyDescent="0.25">
      <c r="A352" s="192">
        <v>41591</v>
      </c>
      <c r="B352" s="192" t="s">
        <v>45</v>
      </c>
      <c r="C352" s="192" t="s">
        <v>385</v>
      </c>
      <c r="D352" s="192" t="s">
        <v>169</v>
      </c>
      <c r="E352" s="192" t="s">
        <v>872</v>
      </c>
      <c r="F352" s="192" t="s">
        <v>873</v>
      </c>
    </row>
    <row r="353" spans="1:6" x14ac:dyDescent="0.25">
      <c r="A353" s="192">
        <v>41595</v>
      </c>
      <c r="B353" s="192" t="s">
        <v>45</v>
      </c>
      <c r="C353" s="192" t="s">
        <v>385</v>
      </c>
      <c r="D353" s="192" t="s">
        <v>169</v>
      </c>
      <c r="E353" s="192" t="s">
        <v>874</v>
      </c>
      <c r="F353" s="192" t="s">
        <v>875</v>
      </c>
    </row>
    <row r="354" spans="1:6" x14ac:dyDescent="0.25">
      <c r="A354" s="192">
        <v>41596</v>
      </c>
      <c r="B354" s="192" t="s">
        <v>45</v>
      </c>
      <c r="C354" s="192" t="s">
        <v>385</v>
      </c>
      <c r="D354" s="192" t="s">
        <v>169</v>
      </c>
      <c r="E354" s="192" t="s">
        <v>876</v>
      </c>
      <c r="F354" s="192" t="s">
        <v>877</v>
      </c>
    </row>
    <row r="355" spans="1:6" x14ac:dyDescent="0.25">
      <c r="A355" s="192">
        <v>41597</v>
      </c>
      <c r="B355" s="192" t="s">
        <v>45</v>
      </c>
      <c r="C355" s="192" t="s">
        <v>385</v>
      </c>
      <c r="D355" s="192" t="s">
        <v>169</v>
      </c>
      <c r="E355" s="192" t="s">
        <v>878</v>
      </c>
      <c r="F355" s="192" t="s">
        <v>879</v>
      </c>
    </row>
    <row r="356" spans="1:6" x14ac:dyDescent="0.25">
      <c r="A356" s="192">
        <v>41598</v>
      </c>
      <c r="B356" s="192" t="s">
        <v>45</v>
      </c>
      <c r="C356" s="192" t="s">
        <v>385</v>
      </c>
      <c r="D356" s="192" t="s">
        <v>169</v>
      </c>
      <c r="E356" s="192" t="s">
        <v>880</v>
      </c>
      <c r="F356" s="192" t="s">
        <v>881</v>
      </c>
    </row>
    <row r="357" spans="1:6" x14ac:dyDescent="0.25">
      <c r="A357" s="192">
        <v>41599</v>
      </c>
      <c r="B357" s="192" t="s">
        <v>45</v>
      </c>
      <c r="C357" s="192" t="s">
        <v>385</v>
      </c>
      <c r="D357" s="192" t="s">
        <v>169</v>
      </c>
      <c r="E357" s="192" t="s">
        <v>882</v>
      </c>
      <c r="F357" s="192" t="s">
        <v>883</v>
      </c>
    </row>
    <row r="358" spans="1:6" x14ac:dyDescent="0.25">
      <c r="A358" s="192">
        <v>41600</v>
      </c>
      <c r="B358" s="192" t="s">
        <v>45</v>
      </c>
      <c r="C358" s="192" t="s">
        <v>385</v>
      </c>
      <c r="D358" s="192" t="s">
        <v>169</v>
      </c>
      <c r="E358" s="192" t="s">
        <v>884</v>
      </c>
      <c r="F358" s="192" t="s">
        <v>885</v>
      </c>
    </row>
    <row r="359" spans="1:6" x14ac:dyDescent="0.25">
      <c r="A359" s="192">
        <v>41601</v>
      </c>
      <c r="B359" s="192" t="s">
        <v>45</v>
      </c>
      <c r="C359" s="192" t="s">
        <v>385</v>
      </c>
      <c r="D359" s="192" t="s">
        <v>169</v>
      </c>
      <c r="E359" s="192" t="s">
        <v>886</v>
      </c>
      <c r="F359" s="192" t="s">
        <v>887</v>
      </c>
    </row>
    <row r="360" spans="1:6" x14ac:dyDescent="0.25">
      <c r="A360" s="192">
        <v>41602</v>
      </c>
      <c r="B360" s="192" t="s">
        <v>45</v>
      </c>
      <c r="C360" s="192" t="s">
        <v>385</v>
      </c>
      <c r="D360" s="192" t="s">
        <v>169</v>
      </c>
      <c r="E360" s="192" t="s">
        <v>888</v>
      </c>
      <c r="F360" s="192" t="s">
        <v>889</v>
      </c>
    </row>
    <row r="361" spans="1:6" x14ac:dyDescent="0.25">
      <c r="A361" s="192">
        <v>41603</v>
      </c>
      <c r="B361" s="192" t="s">
        <v>45</v>
      </c>
      <c r="C361" s="192" t="s">
        <v>385</v>
      </c>
      <c r="D361" s="192" t="s">
        <v>169</v>
      </c>
      <c r="E361" s="192" t="s">
        <v>890</v>
      </c>
      <c r="F361" s="192" t="s">
        <v>891</v>
      </c>
    </row>
    <row r="362" spans="1:6" x14ac:dyDescent="0.25">
      <c r="A362" s="192">
        <v>41604</v>
      </c>
      <c r="B362" s="192" t="s">
        <v>45</v>
      </c>
      <c r="C362" s="192" t="s">
        <v>385</v>
      </c>
      <c r="D362" s="192" t="s">
        <v>169</v>
      </c>
      <c r="E362" s="192" t="s">
        <v>892</v>
      </c>
      <c r="F362" s="192" t="s">
        <v>893</v>
      </c>
    </row>
    <row r="363" spans="1:6" x14ac:dyDescent="0.25">
      <c r="A363" s="192">
        <v>41605</v>
      </c>
      <c r="B363" s="192" t="s">
        <v>45</v>
      </c>
      <c r="C363" s="192" t="s">
        <v>385</v>
      </c>
      <c r="D363" s="192" t="s">
        <v>169</v>
      </c>
      <c r="E363" s="192" t="s">
        <v>894</v>
      </c>
      <c r="F363" s="192" t="s">
        <v>895</v>
      </c>
    </row>
    <row r="364" spans="1:6" x14ac:dyDescent="0.25">
      <c r="A364" s="192">
        <v>41606</v>
      </c>
      <c r="B364" s="192" t="s">
        <v>45</v>
      </c>
      <c r="C364" s="192" t="s">
        <v>385</v>
      </c>
      <c r="D364" s="192" t="s">
        <v>169</v>
      </c>
      <c r="E364" s="192" t="s">
        <v>896</v>
      </c>
      <c r="F364" s="192" t="s">
        <v>897</v>
      </c>
    </row>
    <row r="365" spans="1:6" x14ac:dyDescent="0.25">
      <c r="A365" s="192">
        <v>41610</v>
      </c>
      <c r="B365" s="192" t="s">
        <v>45</v>
      </c>
      <c r="C365" s="192" t="s">
        <v>385</v>
      </c>
      <c r="D365" s="192" t="s">
        <v>169</v>
      </c>
      <c r="E365" s="192" t="s">
        <v>898</v>
      </c>
      <c r="F365" s="192" t="s">
        <v>899</v>
      </c>
    </row>
    <row r="366" spans="1:6" x14ac:dyDescent="0.25">
      <c r="A366" s="192">
        <v>41650</v>
      </c>
      <c r="B366" s="192" t="s">
        <v>45</v>
      </c>
      <c r="C366" s="192" t="s">
        <v>385</v>
      </c>
      <c r="D366" s="192" t="s">
        <v>169</v>
      </c>
      <c r="E366" s="192" t="s">
        <v>900</v>
      </c>
      <c r="F366" s="192" t="s">
        <v>901</v>
      </c>
    </row>
    <row r="367" spans="1:6" x14ac:dyDescent="0.25">
      <c r="A367" s="192">
        <v>41652</v>
      </c>
      <c r="B367" s="192" t="s">
        <v>45</v>
      </c>
      <c r="C367" s="192" t="s">
        <v>385</v>
      </c>
      <c r="D367" s="192" t="s">
        <v>169</v>
      </c>
      <c r="E367" s="192" t="s">
        <v>902</v>
      </c>
      <c r="F367" s="192" t="s">
        <v>903</v>
      </c>
    </row>
    <row r="368" spans="1:6" x14ac:dyDescent="0.25">
      <c r="A368" s="192">
        <v>41655</v>
      </c>
      <c r="B368" s="192" t="s">
        <v>45</v>
      </c>
      <c r="C368" s="192" t="s">
        <v>385</v>
      </c>
      <c r="D368" s="192" t="s">
        <v>169</v>
      </c>
      <c r="E368" s="192" t="s">
        <v>904</v>
      </c>
      <c r="F368" s="192" t="s">
        <v>905</v>
      </c>
    </row>
    <row r="369" spans="1:6" x14ac:dyDescent="0.25">
      <c r="A369" s="192">
        <v>41657</v>
      </c>
      <c r="B369" s="192" t="s">
        <v>45</v>
      </c>
      <c r="C369" s="192" t="s">
        <v>385</v>
      </c>
      <c r="D369" s="192" t="s">
        <v>169</v>
      </c>
      <c r="E369" s="192" t="s">
        <v>906</v>
      </c>
      <c r="F369" s="192" t="s">
        <v>907</v>
      </c>
    </row>
    <row r="370" spans="1:6" x14ac:dyDescent="0.25">
      <c r="A370" s="192">
        <v>41658</v>
      </c>
      <c r="B370" s="192" t="s">
        <v>45</v>
      </c>
      <c r="C370" s="192" t="s">
        <v>385</v>
      </c>
      <c r="D370" s="192" t="s">
        <v>169</v>
      </c>
      <c r="E370" s="192" t="s">
        <v>908</v>
      </c>
      <c r="F370" s="192" t="s">
        <v>909</v>
      </c>
    </row>
    <row r="371" spans="1:6" x14ac:dyDescent="0.25">
      <c r="A371" s="192">
        <v>41665</v>
      </c>
      <c r="B371" s="192" t="s">
        <v>45</v>
      </c>
      <c r="C371" s="192" t="s">
        <v>385</v>
      </c>
      <c r="D371" s="192" t="s">
        <v>169</v>
      </c>
      <c r="E371" s="192" t="s">
        <v>910</v>
      </c>
      <c r="F371" s="192" t="s">
        <v>911</v>
      </c>
    </row>
    <row r="372" spans="1:6" x14ac:dyDescent="0.25">
      <c r="A372" s="192">
        <v>41666</v>
      </c>
      <c r="B372" s="192" t="s">
        <v>45</v>
      </c>
      <c r="C372" s="192" t="s">
        <v>385</v>
      </c>
      <c r="D372" s="192" t="s">
        <v>169</v>
      </c>
      <c r="E372" s="192" t="s">
        <v>912</v>
      </c>
      <c r="F372" s="192" t="s">
        <v>913</v>
      </c>
    </row>
    <row r="373" spans="1:6" x14ac:dyDescent="0.25">
      <c r="A373" s="192">
        <v>41667</v>
      </c>
      <c r="B373" s="192" t="s">
        <v>45</v>
      </c>
      <c r="C373" s="192" t="s">
        <v>385</v>
      </c>
      <c r="D373" s="192" t="s">
        <v>169</v>
      </c>
      <c r="E373" s="192" t="s">
        <v>914</v>
      </c>
      <c r="F373" s="192" t="s">
        <v>915</v>
      </c>
    </row>
    <row r="374" spans="1:6" x14ac:dyDescent="0.25">
      <c r="A374" s="192">
        <v>41700</v>
      </c>
      <c r="B374" s="192" t="s">
        <v>45</v>
      </c>
      <c r="C374" s="192" t="s">
        <v>385</v>
      </c>
      <c r="D374" s="192" t="s">
        <v>169</v>
      </c>
      <c r="E374" s="192" t="s">
        <v>916</v>
      </c>
      <c r="F374" s="192" t="s">
        <v>917</v>
      </c>
    </row>
    <row r="375" spans="1:6" x14ac:dyDescent="0.25">
      <c r="A375" s="192">
        <v>41798</v>
      </c>
      <c r="B375" s="192" t="s">
        <v>45</v>
      </c>
      <c r="C375" s="192" t="s">
        <v>385</v>
      </c>
      <c r="D375" s="192" t="s">
        <v>169</v>
      </c>
      <c r="E375" s="192" t="s">
        <v>918</v>
      </c>
      <c r="F375" s="192" t="s">
        <v>919</v>
      </c>
    </row>
    <row r="376" spans="1:6" x14ac:dyDescent="0.25">
      <c r="A376" s="192">
        <v>41800</v>
      </c>
      <c r="B376" s="192" t="s">
        <v>45</v>
      </c>
      <c r="C376" s="192" t="s">
        <v>385</v>
      </c>
      <c r="D376" s="192" t="s">
        <v>169</v>
      </c>
      <c r="E376" s="192" t="s">
        <v>920</v>
      </c>
      <c r="F376" s="192" t="s">
        <v>921</v>
      </c>
    </row>
    <row r="377" spans="1:6" x14ac:dyDescent="0.25">
      <c r="A377" s="192">
        <v>41822</v>
      </c>
      <c r="B377" s="192" t="s">
        <v>45</v>
      </c>
      <c r="C377" s="192" t="s">
        <v>385</v>
      </c>
      <c r="D377" s="192" t="s">
        <v>169</v>
      </c>
      <c r="E377" s="192" t="s">
        <v>922</v>
      </c>
      <c r="F377" s="192" t="s">
        <v>923</v>
      </c>
    </row>
    <row r="378" spans="1:6" x14ac:dyDescent="0.25">
      <c r="A378" s="192">
        <v>41850</v>
      </c>
      <c r="B378" s="192" t="s">
        <v>45</v>
      </c>
      <c r="C378" s="192" t="s">
        <v>385</v>
      </c>
      <c r="D378" s="192" t="s">
        <v>169</v>
      </c>
      <c r="E378" s="192" t="s">
        <v>924</v>
      </c>
      <c r="F378" s="192" t="s">
        <v>925</v>
      </c>
    </row>
    <row r="379" spans="1:6" x14ac:dyDescent="0.25">
      <c r="A379" s="192">
        <v>41866</v>
      </c>
      <c r="B379" s="192" t="s">
        <v>45</v>
      </c>
      <c r="C379" s="192" t="s">
        <v>385</v>
      </c>
      <c r="D379" s="192" t="s">
        <v>169</v>
      </c>
      <c r="E379" s="192" t="s">
        <v>926</v>
      </c>
      <c r="F379" s="192" t="s">
        <v>927</v>
      </c>
    </row>
    <row r="380" spans="1:6" x14ac:dyDescent="0.25">
      <c r="A380" s="192">
        <v>41870</v>
      </c>
      <c r="B380" s="192" t="s">
        <v>45</v>
      </c>
      <c r="C380" s="192" t="s">
        <v>385</v>
      </c>
      <c r="D380" s="192" t="s">
        <v>169</v>
      </c>
      <c r="E380" s="192" t="s">
        <v>928</v>
      </c>
      <c r="F380" s="192" t="s">
        <v>929</v>
      </c>
    </row>
    <row r="381" spans="1:6" x14ac:dyDescent="0.25">
      <c r="A381" s="192">
        <v>41880</v>
      </c>
      <c r="B381" s="192" t="s">
        <v>45</v>
      </c>
      <c r="C381" s="192" t="s">
        <v>385</v>
      </c>
      <c r="D381" s="192" t="s">
        <v>169</v>
      </c>
      <c r="E381" s="192" t="s">
        <v>930</v>
      </c>
      <c r="F381" s="192" t="s">
        <v>931</v>
      </c>
    </row>
    <row r="382" spans="1:6" x14ac:dyDescent="0.25">
      <c r="A382" s="192">
        <v>41884</v>
      </c>
      <c r="B382" s="192" t="s">
        <v>45</v>
      </c>
      <c r="C382" s="192" t="s">
        <v>385</v>
      </c>
      <c r="D382" s="192" t="s">
        <v>169</v>
      </c>
      <c r="E382" s="192" t="s">
        <v>932</v>
      </c>
      <c r="F382" s="192" t="s">
        <v>933</v>
      </c>
    </row>
    <row r="383" spans="1:6" x14ac:dyDescent="0.25">
      <c r="A383" s="192">
        <v>41893</v>
      </c>
      <c r="B383" s="192" t="s">
        <v>45</v>
      </c>
      <c r="C383" s="192" t="s">
        <v>385</v>
      </c>
      <c r="D383" s="192" t="s">
        <v>169</v>
      </c>
      <c r="E383" s="192" t="s">
        <v>934</v>
      </c>
      <c r="F383" s="192" t="s">
        <v>935</v>
      </c>
    </row>
    <row r="384" spans="1:6" x14ac:dyDescent="0.25">
      <c r="A384" s="192">
        <v>41899</v>
      </c>
      <c r="B384" s="192" t="s">
        <v>45</v>
      </c>
      <c r="C384" s="192" t="s">
        <v>385</v>
      </c>
      <c r="D384" s="192" t="s">
        <v>169</v>
      </c>
      <c r="E384" s="192" t="s">
        <v>936</v>
      </c>
      <c r="F384" s="192" t="s">
        <v>937</v>
      </c>
    </row>
    <row r="385" spans="1:6" x14ac:dyDescent="0.25">
      <c r="A385" s="192">
        <v>41935</v>
      </c>
      <c r="B385" s="192" t="s">
        <v>45</v>
      </c>
      <c r="C385" s="192" t="s">
        <v>385</v>
      </c>
      <c r="D385" s="192" t="s">
        <v>169</v>
      </c>
      <c r="E385" s="192" t="s">
        <v>938</v>
      </c>
      <c r="F385" s="192" t="s">
        <v>939</v>
      </c>
    </row>
    <row r="386" spans="1:6" x14ac:dyDescent="0.25">
      <c r="A386" s="192">
        <v>41936</v>
      </c>
      <c r="B386" s="192" t="s">
        <v>45</v>
      </c>
      <c r="C386" s="192" t="s">
        <v>385</v>
      </c>
      <c r="D386" s="192" t="s">
        <v>169</v>
      </c>
      <c r="E386" s="192" t="s">
        <v>940</v>
      </c>
      <c r="F386" s="192" t="s">
        <v>941</v>
      </c>
    </row>
    <row r="387" spans="1:6" x14ac:dyDescent="0.25">
      <c r="A387" s="192">
        <v>42018</v>
      </c>
      <c r="B387" s="192" t="s">
        <v>45</v>
      </c>
      <c r="C387" s="192" t="s">
        <v>385</v>
      </c>
      <c r="D387" s="192" t="s">
        <v>169</v>
      </c>
      <c r="E387" s="192" t="s">
        <v>942</v>
      </c>
      <c r="F387" s="192" t="s">
        <v>943</v>
      </c>
    </row>
    <row r="388" spans="1:6" x14ac:dyDescent="0.25">
      <c r="A388" s="192">
        <v>42100</v>
      </c>
      <c r="B388" s="192" t="s">
        <v>45</v>
      </c>
      <c r="C388" s="192" t="s">
        <v>385</v>
      </c>
      <c r="D388" s="192" t="s">
        <v>169</v>
      </c>
      <c r="E388" s="192" t="s">
        <v>944</v>
      </c>
      <c r="F388" s="192" t="s">
        <v>945</v>
      </c>
    </row>
    <row r="389" spans="1:6" x14ac:dyDescent="0.25">
      <c r="A389" s="192">
        <v>42101</v>
      </c>
      <c r="B389" s="192" t="s">
        <v>45</v>
      </c>
      <c r="C389" s="192" t="s">
        <v>385</v>
      </c>
      <c r="D389" s="192" t="s">
        <v>169</v>
      </c>
      <c r="E389" s="192" t="s">
        <v>946</v>
      </c>
      <c r="F389" s="192" t="s">
        <v>947</v>
      </c>
    </row>
    <row r="390" spans="1:6" x14ac:dyDescent="0.25">
      <c r="A390" s="192">
        <v>42102</v>
      </c>
      <c r="B390" s="192" t="s">
        <v>45</v>
      </c>
      <c r="C390" s="192" t="s">
        <v>385</v>
      </c>
      <c r="D390" s="192" t="s">
        <v>169</v>
      </c>
      <c r="E390" s="192" t="s">
        <v>948</v>
      </c>
      <c r="F390" s="192" t="s">
        <v>949</v>
      </c>
    </row>
    <row r="391" spans="1:6" x14ac:dyDescent="0.25">
      <c r="A391" s="192">
        <v>42104</v>
      </c>
      <c r="B391" s="192" t="s">
        <v>45</v>
      </c>
      <c r="C391" s="192" t="s">
        <v>385</v>
      </c>
      <c r="D391" s="192" t="s">
        <v>169</v>
      </c>
      <c r="E391" s="192" t="s">
        <v>950</v>
      </c>
      <c r="F391" s="192" t="s">
        <v>951</v>
      </c>
    </row>
    <row r="392" spans="1:6" x14ac:dyDescent="0.25">
      <c r="A392" s="192">
        <v>42105</v>
      </c>
      <c r="B392" s="192" t="s">
        <v>45</v>
      </c>
      <c r="C392" s="192" t="s">
        <v>385</v>
      </c>
      <c r="D392" s="192" t="s">
        <v>169</v>
      </c>
      <c r="E392" s="192" t="s">
        <v>952</v>
      </c>
      <c r="F392" s="192" t="s">
        <v>953</v>
      </c>
    </row>
    <row r="393" spans="1:6" x14ac:dyDescent="0.25">
      <c r="A393" s="192">
        <v>42106</v>
      </c>
      <c r="B393" s="192" t="s">
        <v>45</v>
      </c>
      <c r="C393" s="192" t="s">
        <v>385</v>
      </c>
      <c r="D393" s="192" t="s">
        <v>169</v>
      </c>
      <c r="E393" s="192" t="s">
        <v>314</v>
      </c>
      <c r="F393" s="192" t="s">
        <v>954</v>
      </c>
    </row>
    <row r="394" spans="1:6" x14ac:dyDescent="0.25">
      <c r="A394" s="192">
        <v>42200</v>
      </c>
      <c r="B394" s="192" t="s">
        <v>45</v>
      </c>
      <c r="C394" s="192" t="s">
        <v>385</v>
      </c>
      <c r="D394" s="192" t="s">
        <v>169</v>
      </c>
      <c r="E394" s="192" t="s">
        <v>955</v>
      </c>
      <c r="F394" s="192" t="s">
        <v>956</v>
      </c>
    </row>
    <row r="395" spans="1:6" x14ac:dyDescent="0.25">
      <c r="A395" s="192">
        <v>42220</v>
      </c>
      <c r="B395" s="192" t="s">
        <v>45</v>
      </c>
      <c r="C395" s="192" t="s">
        <v>385</v>
      </c>
      <c r="D395" s="192" t="s">
        <v>169</v>
      </c>
      <c r="E395" s="192" t="s">
        <v>957</v>
      </c>
      <c r="F395" s="192" t="s">
        <v>958</v>
      </c>
    </row>
    <row r="396" spans="1:6" x14ac:dyDescent="0.25">
      <c r="A396" s="192">
        <v>42222</v>
      </c>
      <c r="B396" s="192" t="s">
        <v>45</v>
      </c>
      <c r="C396" s="192" t="s">
        <v>385</v>
      </c>
      <c r="D396" s="192" t="s">
        <v>169</v>
      </c>
      <c r="E396" s="192" t="s">
        <v>959</v>
      </c>
      <c r="F396" s="192" t="s">
        <v>960</v>
      </c>
    </row>
    <row r="397" spans="1:6" x14ac:dyDescent="0.25">
      <c r="A397" s="192">
        <v>42224</v>
      </c>
      <c r="B397" s="192" t="s">
        <v>45</v>
      </c>
      <c r="C397" s="192" t="s">
        <v>385</v>
      </c>
      <c r="D397" s="192" t="s">
        <v>169</v>
      </c>
      <c r="E397" s="192" t="s">
        <v>961</v>
      </c>
      <c r="F397" s="192" t="s">
        <v>962</v>
      </c>
    </row>
    <row r="398" spans="1:6" x14ac:dyDescent="0.25">
      <c r="A398" s="192">
        <v>42240</v>
      </c>
      <c r="B398" s="192" t="s">
        <v>45</v>
      </c>
      <c r="C398" s="192" t="s">
        <v>385</v>
      </c>
      <c r="D398" s="192" t="s">
        <v>169</v>
      </c>
      <c r="E398" s="192" t="s">
        <v>963</v>
      </c>
      <c r="F398" s="192" t="s">
        <v>964</v>
      </c>
    </row>
    <row r="399" spans="1:6" x14ac:dyDescent="0.25">
      <c r="A399" s="192">
        <v>42310</v>
      </c>
      <c r="B399" s="192" t="s">
        <v>45</v>
      </c>
      <c r="C399" s="192" t="s">
        <v>385</v>
      </c>
      <c r="D399" s="192" t="s">
        <v>169</v>
      </c>
      <c r="E399" s="192" t="s">
        <v>965</v>
      </c>
      <c r="F399" s="192" t="s">
        <v>966</v>
      </c>
    </row>
    <row r="400" spans="1:6" x14ac:dyDescent="0.25">
      <c r="A400" s="192">
        <v>42312</v>
      </c>
      <c r="B400" s="192" t="s">
        <v>45</v>
      </c>
      <c r="C400" s="192" t="s">
        <v>385</v>
      </c>
      <c r="D400" s="192" t="s">
        <v>169</v>
      </c>
      <c r="E400" s="192" t="s">
        <v>967</v>
      </c>
      <c r="F400" s="192" t="s">
        <v>968</v>
      </c>
    </row>
    <row r="401" spans="1:6" x14ac:dyDescent="0.25">
      <c r="A401" s="192">
        <v>42332</v>
      </c>
      <c r="B401" s="192" t="s">
        <v>45</v>
      </c>
      <c r="C401" s="192" t="s">
        <v>385</v>
      </c>
      <c r="D401" s="192" t="s">
        <v>169</v>
      </c>
      <c r="E401" s="192" t="s">
        <v>969</v>
      </c>
      <c r="F401" s="192" t="s">
        <v>970</v>
      </c>
    </row>
    <row r="402" spans="1:6" x14ac:dyDescent="0.25">
      <c r="A402" s="192">
        <v>42350</v>
      </c>
      <c r="B402" s="192" t="s">
        <v>45</v>
      </c>
      <c r="C402" s="192" t="s">
        <v>385</v>
      </c>
      <c r="D402" s="192" t="s">
        <v>169</v>
      </c>
      <c r="E402" s="192" t="s">
        <v>971</v>
      </c>
      <c r="F402" s="192" t="s">
        <v>972</v>
      </c>
    </row>
    <row r="403" spans="1:6" x14ac:dyDescent="0.25">
      <c r="A403" s="192">
        <v>42352</v>
      </c>
      <c r="B403" s="192" t="s">
        <v>45</v>
      </c>
      <c r="C403" s="192" t="s">
        <v>385</v>
      </c>
      <c r="D403" s="192" t="s">
        <v>169</v>
      </c>
      <c r="E403" s="192" t="s">
        <v>973</v>
      </c>
      <c r="F403" s="192" t="s">
        <v>974</v>
      </c>
    </row>
    <row r="404" spans="1:6" x14ac:dyDescent="0.25">
      <c r="A404" s="192">
        <v>42354</v>
      </c>
      <c r="B404" s="192" t="s">
        <v>45</v>
      </c>
      <c r="C404" s="192" t="s">
        <v>385</v>
      </c>
      <c r="D404" s="192" t="s">
        <v>169</v>
      </c>
      <c r="E404" s="192" t="s">
        <v>975</v>
      </c>
      <c r="F404" s="192" t="s">
        <v>976</v>
      </c>
    </row>
    <row r="405" spans="1:6" x14ac:dyDescent="0.25">
      <c r="A405" s="192">
        <v>42360</v>
      </c>
      <c r="B405" s="192" t="s">
        <v>45</v>
      </c>
      <c r="C405" s="192" t="s">
        <v>385</v>
      </c>
      <c r="D405" s="192" t="s">
        <v>169</v>
      </c>
      <c r="E405" s="192" t="s">
        <v>977</v>
      </c>
      <c r="F405" s="192" t="s">
        <v>978</v>
      </c>
    </row>
    <row r="406" spans="1:6" x14ac:dyDescent="0.25">
      <c r="A406" s="192">
        <v>42362</v>
      </c>
      <c r="B406" s="192" t="s">
        <v>45</v>
      </c>
      <c r="C406" s="192" t="s">
        <v>385</v>
      </c>
      <c r="D406" s="192" t="s">
        <v>169</v>
      </c>
      <c r="E406" s="192" t="s">
        <v>979</v>
      </c>
      <c r="F406" s="192" t="s">
        <v>980</v>
      </c>
    </row>
    <row r="407" spans="1:6" x14ac:dyDescent="0.25">
      <c r="A407" s="192">
        <v>42364</v>
      </c>
      <c r="B407" s="192" t="s">
        <v>45</v>
      </c>
      <c r="C407" s="192" t="s">
        <v>385</v>
      </c>
      <c r="D407" s="192" t="s">
        <v>169</v>
      </c>
      <c r="E407" s="192" t="s">
        <v>981</v>
      </c>
      <c r="F407" s="192" t="s">
        <v>982</v>
      </c>
    </row>
    <row r="408" spans="1:6" x14ac:dyDescent="0.25">
      <c r="A408" s="192">
        <v>42366</v>
      </c>
      <c r="B408" s="192" t="s">
        <v>45</v>
      </c>
      <c r="C408" s="192" t="s">
        <v>385</v>
      </c>
      <c r="D408" s="192" t="s">
        <v>169</v>
      </c>
      <c r="E408" s="192" t="s">
        <v>983</v>
      </c>
      <c r="F408" s="192" t="s">
        <v>984</v>
      </c>
    </row>
    <row r="409" spans="1:6" x14ac:dyDescent="0.25">
      <c r="A409" s="192">
        <v>42370</v>
      </c>
      <c r="B409" s="192" t="s">
        <v>45</v>
      </c>
      <c r="C409" s="192" t="s">
        <v>385</v>
      </c>
      <c r="D409" s="192" t="s">
        <v>169</v>
      </c>
      <c r="E409" s="192" t="s">
        <v>985</v>
      </c>
      <c r="F409" s="192" t="s">
        <v>986</v>
      </c>
    </row>
    <row r="410" spans="1:6" x14ac:dyDescent="0.25">
      <c r="A410" s="192">
        <v>42372</v>
      </c>
      <c r="B410" s="192" t="s">
        <v>45</v>
      </c>
      <c r="C410" s="192" t="s">
        <v>385</v>
      </c>
      <c r="D410" s="192" t="s">
        <v>169</v>
      </c>
      <c r="E410" s="192" t="s">
        <v>987</v>
      </c>
      <c r="F410" s="192" t="s">
        <v>988</v>
      </c>
    </row>
    <row r="411" spans="1:6" x14ac:dyDescent="0.25">
      <c r="A411" s="192">
        <v>42374</v>
      </c>
      <c r="B411" s="192" t="s">
        <v>45</v>
      </c>
      <c r="C411" s="192" t="s">
        <v>385</v>
      </c>
      <c r="D411" s="192" t="s">
        <v>169</v>
      </c>
      <c r="E411" s="192" t="s">
        <v>989</v>
      </c>
      <c r="F411" s="192" t="s">
        <v>990</v>
      </c>
    </row>
    <row r="412" spans="1:6" x14ac:dyDescent="0.25">
      <c r="A412" s="192">
        <v>42376</v>
      </c>
      <c r="B412" s="192" t="s">
        <v>45</v>
      </c>
      <c r="C412" s="192" t="s">
        <v>385</v>
      </c>
      <c r="D412" s="192" t="s">
        <v>169</v>
      </c>
      <c r="E412" s="192" t="s">
        <v>991</v>
      </c>
      <c r="F412" s="192" t="s">
        <v>992</v>
      </c>
    </row>
    <row r="413" spans="1:6" x14ac:dyDescent="0.25">
      <c r="A413" s="192">
        <v>42378</v>
      </c>
      <c r="B413" s="192" t="s">
        <v>45</v>
      </c>
      <c r="C413" s="192" t="s">
        <v>385</v>
      </c>
      <c r="D413" s="192" t="s">
        <v>169</v>
      </c>
      <c r="E413" s="192" t="s">
        <v>993</v>
      </c>
      <c r="F413" s="192" t="s">
        <v>994</v>
      </c>
    </row>
    <row r="414" spans="1:6" x14ac:dyDescent="0.25">
      <c r="A414" s="192">
        <v>42380</v>
      </c>
      <c r="B414" s="192" t="s">
        <v>45</v>
      </c>
      <c r="C414" s="192" t="s">
        <v>385</v>
      </c>
      <c r="D414" s="192" t="s">
        <v>169</v>
      </c>
      <c r="E414" s="192" t="s">
        <v>995</v>
      </c>
      <c r="F414" s="192" t="s">
        <v>996</v>
      </c>
    </row>
    <row r="415" spans="1:6" x14ac:dyDescent="0.25">
      <c r="A415" s="192">
        <v>42384</v>
      </c>
      <c r="B415" s="192" t="s">
        <v>45</v>
      </c>
      <c r="C415" s="192" t="s">
        <v>385</v>
      </c>
      <c r="D415" s="192" t="s">
        <v>169</v>
      </c>
      <c r="E415" s="192" t="s">
        <v>997</v>
      </c>
      <c r="F415" s="192" t="s">
        <v>998</v>
      </c>
    </row>
    <row r="416" spans="1:6" x14ac:dyDescent="0.25">
      <c r="A416" s="192">
        <v>42504</v>
      </c>
      <c r="B416" s="192" t="s">
        <v>45</v>
      </c>
      <c r="C416" s="192" t="s">
        <v>385</v>
      </c>
      <c r="D416" s="192" t="s">
        <v>169</v>
      </c>
      <c r="E416" s="192" t="s">
        <v>999</v>
      </c>
      <c r="F416" s="192" t="s">
        <v>1000</v>
      </c>
    </row>
    <row r="417" spans="1:6" x14ac:dyDescent="0.25">
      <c r="A417" s="192">
        <v>42600</v>
      </c>
      <c r="B417" s="192" t="s">
        <v>45</v>
      </c>
      <c r="C417" s="192" t="s">
        <v>385</v>
      </c>
      <c r="D417" s="192" t="s">
        <v>169</v>
      </c>
      <c r="E417" s="192" t="s">
        <v>1001</v>
      </c>
      <c r="F417" s="192" t="s">
        <v>1002</v>
      </c>
    </row>
    <row r="418" spans="1:6" x14ac:dyDescent="0.25">
      <c r="A418" s="192">
        <v>42601</v>
      </c>
      <c r="B418" s="192" t="s">
        <v>45</v>
      </c>
      <c r="C418" s="192" t="s">
        <v>385</v>
      </c>
      <c r="D418" s="192" t="s">
        <v>169</v>
      </c>
      <c r="E418" s="192" t="s">
        <v>1003</v>
      </c>
      <c r="F418" s="192" t="s">
        <v>1004</v>
      </c>
    </row>
    <row r="419" spans="1:6" x14ac:dyDescent="0.25">
      <c r="A419" s="192">
        <v>42602</v>
      </c>
      <c r="B419" s="192" t="s">
        <v>45</v>
      </c>
      <c r="C419" s="192" t="s">
        <v>385</v>
      </c>
      <c r="D419" s="192" t="s">
        <v>169</v>
      </c>
      <c r="E419" s="192" t="s">
        <v>1005</v>
      </c>
      <c r="F419" s="192" t="s">
        <v>1006</v>
      </c>
    </row>
    <row r="420" spans="1:6" x14ac:dyDescent="0.25">
      <c r="A420" s="192">
        <v>42603</v>
      </c>
      <c r="B420" s="192" t="s">
        <v>45</v>
      </c>
      <c r="C420" s="192" t="s">
        <v>385</v>
      </c>
      <c r="D420" s="192" t="s">
        <v>169</v>
      </c>
      <c r="E420" s="192" t="s">
        <v>1007</v>
      </c>
      <c r="F420" s="192" t="s">
        <v>1008</v>
      </c>
    </row>
    <row r="421" spans="1:6" x14ac:dyDescent="0.25">
      <c r="A421" s="192">
        <v>42604</v>
      </c>
      <c r="B421" s="192" t="s">
        <v>45</v>
      </c>
      <c r="C421" s="192" t="s">
        <v>385</v>
      </c>
      <c r="D421" s="192" t="s">
        <v>169</v>
      </c>
      <c r="E421" s="192" t="s">
        <v>1009</v>
      </c>
      <c r="F421" s="192" t="s">
        <v>1010</v>
      </c>
    </row>
    <row r="422" spans="1:6" x14ac:dyDescent="0.25">
      <c r="A422" s="192">
        <v>42606</v>
      </c>
      <c r="B422" s="192" t="s">
        <v>45</v>
      </c>
      <c r="C422" s="192" t="s">
        <v>385</v>
      </c>
      <c r="D422" s="192" t="s">
        <v>169</v>
      </c>
      <c r="E422" s="192" t="s">
        <v>1011</v>
      </c>
      <c r="F422" s="192" t="s">
        <v>1012</v>
      </c>
    </row>
    <row r="423" spans="1:6" x14ac:dyDescent="0.25">
      <c r="A423" s="192">
        <v>42630</v>
      </c>
      <c r="B423" s="192" t="s">
        <v>45</v>
      </c>
      <c r="C423" s="192" t="s">
        <v>385</v>
      </c>
      <c r="D423" s="192" t="s">
        <v>169</v>
      </c>
      <c r="E423" s="192" t="s">
        <v>1013</v>
      </c>
      <c r="F423" s="192" t="s">
        <v>1014</v>
      </c>
    </row>
    <row r="424" spans="1:6" x14ac:dyDescent="0.25">
      <c r="A424" s="192">
        <v>42638</v>
      </c>
      <c r="B424" s="192" t="s">
        <v>45</v>
      </c>
      <c r="C424" s="192" t="s">
        <v>385</v>
      </c>
      <c r="D424" s="192" t="s">
        <v>169</v>
      </c>
      <c r="E424" s="192" t="s">
        <v>1015</v>
      </c>
      <c r="F424" s="192" t="s">
        <v>1016</v>
      </c>
    </row>
    <row r="425" spans="1:6" x14ac:dyDescent="0.25">
      <c r="A425" s="192">
        <v>42639</v>
      </c>
      <c r="B425" s="192" t="s">
        <v>45</v>
      </c>
      <c r="C425" s="192" t="s">
        <v>385</v>
      </c>
      <c r="D425" s="192" t="s">
        <v>169</v>
      </c>
      <c r="E425" s="192" t="s">
        <v>1017</v>
      </c>
      <c r="F425" s="192" t="s">
        <v>1018</v>
      </c>
    </row>
    <row r="426" spans="1:6" x14ac:dyDescent="0.25">
      <c r="A426" s="192">
        <v>42640</v>
      </c>
      <c r="B426" s="192" t="s">
        <v>45</v>
      </c>
      <c r="C426" s="192" t="s">
        <v>385</v>
      </c>
      <c r="D426" s="192" t="s">
        <v>169</v>
      </c>
      <c r="E426" s="192" t="s">
        <v>1019</v>
      </c>
      <c r="F426" s="192" t="s">
        <v>1020</v>
      </c>
    </row>
    <row r="427" spans="1:6" x14ac:dyDescent="0.25">
      <c r="A427" s="192">
        <v>42642</v>
      </c>
      <c r="B427" s="192" t="s">
        <v>45</v>
      </c>
      <c r="C427" s="192" t="s">
        <v>385</v>
      </c>
      <c r="D427" s="192" t="s">
        <v>169</v>
      </c>
      <c r="E427" s="192" t="s">
        <v>1021</v>
      </c>
      <c r="F427" s="192" t="s">
        <v>1022</v>
      </c>
    </row>
    <row r="428" spans="1:6" x14ac:dyDescent="0.25">
      <c r="A428" s="192">
        <v>42650</v>
      </c>
      <c r="B428" s="192" t="s">
        <v>45</v>
      </c>
      <c r="C428" s="192" t="s">
        <v>385</v>
      </c>
      <c r="D428" s="192" t="s">
        <v>169</v>
      </c>
      <c r="E428" s="192" t="s">
        <v>1023</v>
      </c>
      <c r="F428" s="192" t="s">
        <v>1024</v>
      </c>
    </row>
    <row r="429" spans="1:6" x14ac:dyDescent="0.25">
      <c r="A429" s="192">
        <v>42660</v>
      </c>
      <c r="B429" s="192" t="s">
        <v>45</v>
      </c>
      <c r="C429" s="192" t="s">
        <v>385</v>
      </c>
      <c r="D429" s="192" t="s">
        <v>169</v>
      </c>
      <c r="E429" s="192" t="s">
        <v>1025</v>
      </c>
      <c r="F429" s="192" t="s">
        <v>1026</v>
      </c>
    </row>
    <row r="430" spans="1:6" x14ac:dyDescent="0.25">
      <c r="A430" s="192">
        <v>42699</v>
      </c>
      <c r="B430" s="192" t="s">
        <v>45</v>
      </c>
      <c r="C430" s="192" t="s">
        <v>385</v>
      </c>
      <c r="D430" s="192" t="s">
        <v>169</v>
      </c>
      <c r="E430" s="192" t="s">
        <v>1027</v>
      </c>
      <c r="F430" s="192" t="s">
        <v>1028</v>
      </c>
    </row>
    <row r="431" spans="1:6" x14ac:dyDescent="0.25">
      <c r="A431" s="192">
        <v>42700</v>
      </c>
      <c r="B431" s="192" t="s">
        <v>45</v>
      </c>
      <c r="C431" s="192" t="s">
        <v>385</v>
      </c>
      <c r="D431" s="192" t="s">
        <v>169</v>
      </c>
      <c r="E431" s="192" t="s">
        <v>1029</v>
      </c>
      <c r="F431" s="192" t="s">
        <v>1030</v>
      </c>
    </row>
    <row r="432" spans="1:6" x14ac:dyDescent="0.25">
      <c r="A432" s="192">
        <v>42710</v>
      </c>
      <c r="B432" s="192" t="s">
        <v>45</v>
      </c>
      <c r="C432" s="192" t="s">
        <v>385</v>
      </c>
      <c r="D432" s="192" t="s">
        <v>169</v>
      </c>
      <c r="E432" s="192" t="s">
        <v>1031</v>
      </c>
      <c r="F432" s="192" t="s">
        <v>1032</v>
      </c>
    </row>
    <row r="433" spans="1:6" x14ac:dyDescent="0.25">
      <c r="A433" s="192">
        <v>42720</v>
      </c>
      <c r="B433" s="192" t="s">
        <v>45</v>
      </c>
      <c r="C433" s="192" t="s">
        <v>385</v>
      </c>
      <c r="D433" s="192" t="s">
        <v>169</v>
      </c>
      <c r="E433" s="192" t="s">
        <v>1033</v>
      </c>
      <c r="F433" s="192" t="s">
        <v>1034</v>
      </c>
    </row>
    <row r="434" spans="1:6" x14ac:dyDescent="0.25">
      <c r="A434" s="192">
        <v>42749</v>
      </c>
      <c r="B434" s="192" t="s">
        <v>45</v>
      </c>
      <c r="C434" s="192" t="s">
        <v>385</v>
      </c>
      <c r="D434" s="192" t="s">
        <v>169</v>
      </c>
      <c r="E434" s="192" t="s">
        <v>1035</v>
      </c>
      <c r="F434" s="192" t="s">
        <v>1036</v>
      </c>
    </row>
    <row r="435" spans="1:6" x14ac:dyDescent="0.25">
      <c r="A435" s="192">
        <v>42750</v>
      </c>
      <c r="B435" s="192" t="s">
        <v>45</v>
      </c>
      <c r="C435" s="192" t="s">
        <v>385</v>
      </c>
      <c r="D435" s="192" t="s">
        <v>169</v>
      </c>
      <c r="E435" s="192" t="s">
        <v>1037</v>
      </c>
      <c r="F435" s="192" t="s">
        <v>1038</v>
      </c>
    </row>
    <row r="436" spans="1:6" x14ac:dyDescent="0.25">
      <c r="A436" s="192">
        <v>42752</v>
      </c>
      <c r="B436" s="192" t="s">
        <v>45</v>
      </c>
      <c r="C436" s="192" t="s">
        <v>385</v>
      </c>
      <c r="D436" s="192" t="s">
        <v>169</v>
      </c>
      <c r="E436" s="192" t="s">
        <v>1039</v>
      </c>
      <c r="F436" s="192" t="s">
        <v>1040</v>
      </c>
    </row>
    <row r="437" spans="1:6" x14ac:dyDescent="0.25">
      <c r="A437" s="192">
        <v>42800</v>
      </c>
      <c r="B437" s="192" t="s">
        <v>45</v>
      </c>
      <c r="C437" s="192" t="s">
        <v>385</v>
      </c>
      <c r="D437" s="192" t="s">
        <v>169</v>
      </c>
      <c r="E437" s="192" t="s">
        <v>1041</v>
      </c>
      <c r="F437" s="192" t="s">
        <v>1042</v>
      </c>
    </row>
    <row r="438" spans="1:6" x14ac:dyDescent="0.25">
      <c r="A438" s="192">
        <v>42802</v>
      </c>
      <c r="B438" s="192" t="s">
        <v>45</v>
      </c>
      <c r="C438" s="192" t="s">
        <v>385</v>
      </c>
      <c r="D438" s="192" t="s">
        <v>169</v>
      </c>
      <c r="E438" s="192" t="s">
        <v>1043</v>
      </c>
      <c r="F438" s="192" t="s">
        <v>1044</v>
      </c>
    </row>
    <row r="439" spans="1:6" x14ac:dyDescent="0.25">
      <c r="A439" s="192">
        <v>42810</v>
      </c>
      <c r="B439" s="192" t="s">
        <v>45</v>
      </c>
      <c r="C439" s="192" t="s">
        <v>385</v>
      </c>
      <c r="D439" s="192" t="s">
        <v>169</v>
      </c>
      <c r="E439" s="192" t="s">
        <v>1045</v>
      </c>
      <c r="F439" s="192" t="s">
        <v>1046</v>
      </c>
    </row>
    <row r="440" spans="1:6" x14ac:dyDescent="0.25">
      <c r="A440" s="192">
        <v>42814</v>
      </c>
      <c r="B440" s="192" t="s">
        <v>45</v>
      </c>
      <c r="C440" s="192" t="s">
        <v>385</v>
      </c>
      <c r="D440" s="192" t="s">
        <v>169</v>
      </c>
      <c r="E440" s="192" t="s">
        <v>1047</v>
      </c>
      <c r="F440" s="192" t="s">
        <v>1048</v>
      </c>
    </row>
    <row r="441" spans="1:6" x14ac:dyDescent="0.25">
      <c r="A441" s="192">
        <v>42816</v>
      </c>
      <c r="B441" s="192" t="s">
        <v>45</v>
      </c>
      <c r="C441" s="192" t="s">
        <v>385</v>
      </c>
      <c r="D441" s="192" t="s">
        <v>169</v>
      </c>
      <c r="E441" s="192" t="s">
        <v>1049</v>
      </c>
      <c r="F441" s="192" t="s">
        <v>1050</v>
      </c>
    </row>
    <row r="442" spans="1:6" x14ac:dyDescent="0.25">
      <c r="A442" s="192">
        <v>42848</v>
      </c>
      <c r="B442" s="192" t="s">
        <v>45</v>
      </c>
      <c r="C442" s="192" t="s">
        <v>385</v>
      </c>
      <c r="D442" s="192" t="s">
        <v>169</v>
      </c>
      <c r="E442" s="192" t="s">
        <v>1051</v>
      </c>
      <c r="F442" s="192" t="s">
        <v>1052</v>
      </c>
    </row>
    <row r="443" spans="1:6" x14ac:dyDescent="0.25">
      <c r="A443" s="192">
        <v>43500</v>
      </c>
      <c r="B443" s="192" t="s">
        <v>45</v>
      </c>
      <c r="C443" s="192" t="s">
        <v>385</v>
      </c>
      <c r="D443" s="192" t="s">
        <v>169</v>
      </c>
      <c r="E443" s="192" t="s">
        <v>1053</v>
      </c>
      <c r="F443" s="192" t="s">
        <v>1054</v>
      </c>
    </row>
    <row r="444" spans="1:6" x14ac:dyDescent="0.25">
      <c r="A444" s="192">
        <v>43510</v>
      </c>
      <c r="B444" s="192" t="s">
        <v>45</v>
      </c>
      <c r="C444" s="192" t="s">
        <v>376</v>
      </c>
      <c r="D444" s="192" t="s">
        <v>169</v>
      </c>
      <c r="E444" s="192" t="s">
        <v>1055</v>
      </c>
      <c r="F444" s="192" t="s">
        <v>1056</v>
      </c>
    </row>
    <row r="445" spans="1:6" x14ac:dyDescent="0.25">
      <c r="A445" s="192">
        <v>43515</v>
      </c>
      <c r="B445" s="192" t="s">
        <v>45</v>
      </c>
      <c r="C445" s="192" t="s">
        <v>385</v>
      </c>
      <c r="D445" s="192" t="s">
        <v>169</v>
      </c>
      <c r="E445" s="192" t="s">
        <v>1057</v>
      </c>
      <c r="F445" s="192" t="s">
        <v>1058</v>
      </c>
    </row>
    <row r="446" spans="1:6" x14ac:dyDescent="0.25">
      <c r="A446" s="192">
        <v>43516</v>
      </c>
      <c r="B446" s="192" t="s">
        <v>45</v>
      </c>
      <c r="C446" s="192" t="s">
        <v>385</v>
      </c>
      <c r="D446" s="192" t="s">
        <v>169</v>
      </c>
      <c r="E446" s="192" t="s">
        <v>1059</v>
      </c>
      <c r="F446" s="192" t="s">
        <v>1060</v>
      </c>
    </row>
    <row r="447" spans="1:6" x14ac:dyDescent="0.25">
      <c r="A447" s="192">
        <v>43517</v>
      </c>
      <c r="B447" s="192" t="s">
        <v>45</v>
      </c>
      <c r="C447" s="192" t="s">
        <v>385</v>
      </c>
      <c r="D447" s="192" t="s">
        <v>169</v>
      </c>
      <c r="E447" s="192" t="s">
        <v>1061</v>
      </c>
      <c r="F447" s="192" t="s">
        <v>1062</v>
      </c>
    </row>
    <row r="448" spans="1:6" x14ac:dyDescent="0.25">
      <c r="A448" s="192">
        <v>43520</v>
      </c>
      <c r="B448" s="192" t="s">
        <v>45</v>
      </c>
      <c r="C448" s="192" t="s">
        <v>385</v>
      </c>
      <c r="D448" s="192" t="s">
        <v>169</v>
      </c>
      <c r="E448" s="192" t="s">
        <v>1063</v>
      </c>
      <c r="F448" s="192" t="s">
        <v>1064</v>
      </c>
    </row>
    <row r="449" spans="1:6" x14ac:dyDescent="0.25">
      <c r="A449" s="192">
        <v>43525</v>
      </c>
      <c r="B449" s="192" t="s">
        <v>45</v>
      </c>
      <c r="C449" s="192" t="s">
        <v>385</v>
      </c>
      <c r="D449" s="192" t="s">
        <v>169</v>
      </c>
      <c r="E449" s="192" t="s">
        <v>1065</v>
      </c>
      <c r="F449" s="192" t="s">
        <v>1066</v>
      </c>
    </row>
    <row r="450" spans="1:6" x14ac:dyDescent="0.25">
      <c r="A450" s="192">
        <v>43535</v>
      </c>
      <c r="B450" s="192" t="s">
        <v>45</v>
      </c>
      <c r="C450" s="192" t="s">
        <v>385</v>
      </c>
      <c r="D450" s="192" t="s">
        <v>169</v>
      </c>
      <c r="E450" s="192" t="s">
        <v>1067</v>
      </c>
      <c r="F450" s="192" t="s">
        <v>1068</v>
      </c>
    </row>
    <row r="451" spans="1:6" x14ac:dyDescent="0.25">
      <c r="A451" s="192">
        <v>43536</v>
      </c>
      <c r="B451" s="192" t="s">
        <v>45</v>
      </c>
      <c r="C451" s="192" t="s">
        <v>385</v>
      </c>
      <c r="D451" s="192" t="s">
        <v>169</v>
      </c>
      <c r="E451" s="192" t="s">
        <v>1069</v>
      </c>
      <c r="F451" s="192" t="s">
        <v>1070</v>
      </c>
    </row>
    <row r="452" spans="1:6" x14ac:dyDescent="0.25">
      <c r="A452" s="192">
        <v>43537</v>
      </c>
      <c r="B452" s="192" t="s">
        <v>45</v>
      </c>
      <c r="C452" s="192" t="s">
        <v>385</v>
      </c>
      <c r="D452" s="192" t="s">
        <v>169</v>
      </c>
      <c r="E452" s="192" t="s">
        <v>1071</v>
      </c>
      <c r="F452" s="192" t="s">
        <v>1072</v>
      </c>
    </row>
    <row r="453" spans="1:6" x14ac:dyDescent="0.25">
      <c r="A453" s="192">
        <v>43580</v>
      </c>
      <c r="B453" s="192" t="s">
        <v>45</v>
      </c>
      <c r="C453" s="192" t="s">
        <v>385</v>
      </c>
      <c r="D453" s="192" t="s">
        <v>169</v>
      </c>
      <c r="E453" s="192" t="s">
        <v>1073</v>
      </c>
      <c r="F453" s="192" t="s">
        <v>1074</v>
      </c>
    </row>
    <row r="454" spans="1:6" x14ac:dyDescent="0.25">
      <c r="A454" s="192">
        <v>43585</v>
      </c>
      <c r="B454" s="192" t="s">
        <v>45</v>
      </c>
      <c r="C454" s="192" t="s">
        <v>385</v>
      </c>
      <c r="D454" s="192" t="s">
        <v>169</v>
      </c>
      <c r="E454" s="192" t="s">
        <v>1075</v>
      </c>
      <c r="F454" s="192" t="s">
        <v>1076</v>
      </c>
    </row>
    <row r="455" spans="1:6" x14ac:dyDescent="0.25">
      <c r="A455" s="192">
        <v>43586</v>
      </c>
      <c r="B455" s="192" t="s">
        <v>45</v>
      </c>
      <c r="C455" s="192" t="s">
        <v>385</v>
      </c>
      <c r="D455" s="192" t="s">
        <v>169</v>
      </c>
      <c r="E455" s="192" t="s">
        <v>1077</v>
      </c>
      <c r="F455" s="192" t="s">
        <v>1078</v>
      </c>
    </row>
    <row r="456" spans="1:6" x14ac:dyDescent="0.25">
      <c r="A456" s="192">
        <v>44001</v>
      </c>
      <c r="B456" s="192" t="s">
        <v>45</v>
      </c>
      <c r="C456" s="192" t="s">
        <v>385</v>
      </c>
      <c r="D456" s="192" t="s">
        <v>169</v>
      </c>
      <c r="E456" s="192" t="s">
        <v>1079</v>
      </c>
      <c r="F456" s="192" t="s">
        <v>1080</v>
      </c>
    </row>
    <row r="457" spans="1:6" x14ac:dyDescent="0.25">
      <c r="A457" s="192">
        <v>44002</v>
      </c>
      <c r="B457" s="192" t="s">
        <v>45</v>
      </c>
      <c r="C457" s="192" t="s">
        <v>385</v>
      </c>
      <c r="D457" s="192" t="s">
        <v>169</v>
      </c>
      <c r="E457" s="192" t="s">
        <v>1081</v>
      </c>
      <c r="F457" s="192" t="s">
        <v>1082</v>
      </c>
    </row>
    <row r="458" spans="1:6" x14ac:dyDescent="0.25">
      <c r="A458" s="192">
        <v>44003</v>
      </c>
      <c r="B458" s="192" t="s">
        <v>45</v>
      </c>
      <c r="C458" s="192" t="s">
        <v>385</v>
      </c>
      <c r="D458" s="192" t="s">
        <v>169</v>
      </c>
      <c r="E458" s="192" t="s">
        <v>1083</v>
      </c>
      <c r="F458" s="192" t="s">
        <v>1084</v>
      </c>
    </row>
    <row r="459" spans="1:6" x14ac:dyDescent="0.25">
      <c r="A459" s="192">
        <v>44005</v>
      </c>
      <c r="B459" s="192" t="s">
        <v>45</v>
      </c>
      <c r="C459" s="192" t="s">
        <v>385</v>
      </c>
      <c r="D459" s="192" t="s">
        <v>169</v>
      </c>
      <c r="E459" s="192" t="s">
        <v>1085</v>
      </c>
      <c r="F459" s="192" t="s">
        <v>1086</v>
      </c>
    </row>
    <row r="460" spans="1:6" x14ac:dyDescent="0.25">
      <c r="A460" s="192">
        <v>44006</v>
      </c>
      <c r="B460" s="192" t="s">
        <v>45</v>
      </c>
      <c r="C460" s="192" t="s">
        <v>385</v>
      </c>
      <c r="D460" s="192" t="s">
        <v>169</v>
      </c>
      <c r="E460" s="192" t="s">
        <v>1087</v>
      </c>
      <c r="F460" s="192" t="s">
        <v>1088</v>
      </c>
    </row>
    <row r="461" spans="1:6" x14ac:dyDescent="0.25">
      <c r="A461" s="192">
        <v>44010</v>
      </c>
      <c r="B461" s="192" t="s">
        <v>45</v>
      </c>
      <c r="C461" s="192" t="s">
        <v>385</v>
      </c>
      <c r="D461" s="192" t="s">
        <v>169</v>
      </c>
      <c r="E461" s="192" t="s">
        <v>1089</v>
      </c>
      <c r="F461" s="192" t="s">
        <v>1090</v>
      </c>
    </row>
    <row r="462" spans="1:6" x14ac:dyDescent="0.25">
      <c r="A462" s="192">
        <v>44011</v>
      </c>
      <c r="B462" s="192" t="s">
        <v>45</v>
      </c>
      <c r="C462" s="192" t="s">
        <v>385</v>
      </c>
      <c r="D462" s="192" t="s">
        <v>169</v>
      </c>
      <c r="E462" s="192" t="s">
        <v>1091</v>
      </c>
      <c r="F462" s="192" t="s">
        <v>1092</v>
      </c>
    </row>
    <row r="463" spans="1:6" x14ac:dyDescent="0.25">
      <c r="A463" s="192">
        <v>44012</v>
      </c>
      <c r="B463" s="192" t="s">
        <v>45</v>
      </c>
      <c r="C463" s="192" t="s">
        <v>385</v>
      </c>
      <c r="D463" s="192" t="s">
        <v>169</v>
      </c>
      <c r="E463" s="192" t="s">
        <v>1093</v>
      </c>
      <c r="F463" s="192" t="s">
        <v>1094</v>
      </c>
    </row>
    <row r="464" spans="1:6" x14ac:dyDescent="0.25">
      <c r="A464" s="192">
        <v>44015</v>
      </c>
      <c r="B464" s="192" t="s">
        <v>45</v>
      </c>
      <c r="C464" s="192" t="s">
        <v>385</v>
      </c>
      <c r="D464" s="192" t="s">
        <v>169</v>
      </c>
      <c r="E464" s="192" t="s">
        <v>1095</v>
      </c>
      <c r="F464" s="192" t="s">
        <v>1096</v>
      </c>
    </row>
    <row r="465" spans="1:6" x14ac:dyDescent="0.25">
      <c r="A465" s="192">
        <v>44016</v>
      </c>
      <c r="B465" s="192" t="s">
        <v>45</v>
      </c>
      <c r="C465" s="192" t="s">
        <v>385</v>
      </c>
      <c r="D465" s="192" t="s">
        <v>169</v>
      </c>
      <c r="E465" s="192" t="s">
        <v>1097</v>
      </c>
      <c r="F465" s="192" t="s">
        <v>1098</v>
      </c>
    </row>
    <row r="466" spans="1:6" x14ac:dyDescent="0.25">
      <c r="A466" s="192">
        <v>44017</v>
      </c>
      <c r="B466" s="192" t="s">
        <v>45</v>
      </c>
      <c r="C466" s="192" t="s">
        <v>385</v>
      </c>
      <c r="D466" s="192" t="s">
        <v>169</v>
      </c>
      <c r="E466" s="192" t="s">
        <v>1099</v>
      </c>
      <c r="F466" s="192" t="s">
        <v>1100</v>
      </c>
    </row>
    <row r="467" spans="1:6" x14ac:dyDescent="0.25">
      <c r="A467" s="192">
        <v>44020</v>
      </c>
      <c r="B467" s="192" t="s">
        <v>45</v>
      </c>
      <c r="C467" s="192" t="s">
        <v>385</v>
      </c>
      <c r="D467" s="192" t="s">
        <v>169</v>
      </c>
      <c r="E467" s="192" t="s">
        <v>1101</v>
      </c>
      <c r="F467" s="192" t="s">
        <v>1102</v>
      </c>
    </row>
    <row r="468" spans="1:6" x14ac:dyDescent="0.25">
      <c r="A468" s="192">
        <v>44021</v>
      </c>
      <c r="B468" s="192" t="s">
        <v>45</v>
      </c>
      <c r="C468" s="192" t="s">
        <v>385</v>
      </c>
      <c r="D468" s="192" t="s">
        <v>169</v>
      </c>
      <c r="E468" s="192" t="s">
        <v>1103</v>
      </c>
      <c r="F468" s="192" t="s">
        <v>1104</v>
      </c>
    </row>
    <row r="469" spans="1:6" x14ac:dyDescent="0.25">
      <c r="A469" s="192">
        <v>44022</v>
      </c>
      <c r="B469" s="192" t="s">
        <v>45</v>
      </c>
      <c r="C469" s="192" t="s">
        <v>385</v>
      </c>
      <c r="D469" s="192" t="s">
        <v>169</v>
      </c>
      <c r="E469" s="192" t="s">
        <v>1105</v>
      </c>
      <c r="F469" s="192" t="s">
        <v>1106</v>
      </c>
    </row>
    <row r="470" spans="1:6" x14ac:dyDescent="0.25">
      <c r="A470" s="192">
        <v>44025</v>
      </c>
      <c r="B470" s="192" t="s">
        <v>45</v>
      </c>
      <c r="C470" s="192" t="s">
        <v>385</v>
      </c>
      <c r="D470" s="192" t="s">
        <v>169</v>
      </c>
      <c r="E470" s="192" t="s">
        <v>1107</v>
      </c>
      <c r="F470" s="192" t="s">
        <v>1108</v>
      </c>
    </row>
    <row r="471" spans="1:6" x14ac:dyDescent="0.25">
      <c r="A471" s="192">
        <v>44026</v>
      </c>
      <c r="B471" s="192" t="s">
        <v>45</v>
      </c>
      <c r="C471" s="192" t="s">
        <v>385</v>
      </c>
      <c r="D471" s="192" t="s">
        <v>169</v>
      </c>
      <c r="E471" s="192" t="s">
        <v>1109</v>
      </c>
      <c r="F471" s="192" t="s">
        <v>1110</v>
      </c>
    </row>
    <row r="472" spans="1:6" x14ac:dyDescent="0.25">
      <c r="A472" s="192">
        <v>44027</v>
      </c>
      <c r="B472" s="192" t="s">
        <v>45</v>
      </c>
      <c r="C472" s="192" t="s">
        <v>385</v>
      </c>
      <c r="D472" s="192" t="s">
        <v>169</v>
      </c>
      <c r="E472" s="192" t="s">
        <v>1111</v>
      </c>
      <c r="F472" s="192" t="s">
        <v>1112</v>
      </c>
    </row>
    <row r="473" spans="1:6" x14ac:dyDescent="0.25">
      <c r="A473" s="192">
        <v>44028</v>
      </c>
      <c r="B473" s="192" t="s">
        <v>45</v>
      </c>
      <c r="C473" s="192" t="s">
        <v>385</v>
      </c>
      <c r="D473" s="192" t="s">
        <v>169</v>
      </c>
      <c r="E473" s="192" t="s">
        <v>1113</v>
      </c>
      <c r="F473" s="192" t="s">
        <v>1114</v>
      </c>
    </row>
    <row r="474" spans="1:6" x14ac:dyDescent="0.25">
      <c r="A474" s="192">
        <v>44030</v>
      </c>
      <c r="B474" s="192" t="s">
        <v>45</v>
      </c>
      <c r="C474" s="192" t="s">
        <v>385</v>
      </c>
      <c r="D474" s="192" t="s">
        <v>169</v>
      </c>
      <c r="E474" s="192" t="s">
        <v>1115</v>
      </c>
      <c r="F474" s="192" t="s">
        <v>1116</v>
      </c>
    </row>
    <row r="475" spans="1:6" x14ac:dyDescent="0.25">
      <c r="A475" s="192">
        <v>44032</v>
      </c>
      <c r="B475" s="192" t="s">
        <v>45</v>
      </c>
      <c r="C475" s="192" t="s">
        <v>385</v>
      </c>
      <c r="D475" s="192" t="s">
        <v>169</v>
      </c>
      <c r="E475" s="192" t="s">
        <v>1117</v>
      </c>
      <c r="F475" s="192" t="s">
        <v>1118</v>
      </c>
    </row>
    <row r="476" spans="1:6" x14ac:dyDescent="0.25">
      <c r="A476" s="192">
        <v>44040</v>
      </c>
      <c r="B476" s="192" t="s">
        <v>45</v>
      </c>
      <c r="C476" s="192" t="s">
        <v>385</v>
      </c>
      <c r="D476" s="192" t="s">
        <v>169</v>
      </c>
      <c r="E476" s="192" t="s">
        <v>1119</v>
      </c>
      <c r="F476" s="192" t="s">
        <v>1120</v>
      </c>
    </row>
    <row r="477" spans="1:6" x14ac:dyDescent="0.25">
      <c r="A477" s="192">
        <v>44041</v>
      </c>
      <c r="B477" s="192" t="s">
        <v>45</v>
      </c>
      <c r="C477" s="192" t="s">
        <v>385</v>
      </c>
      <c r="D477" s="192" t="s">
        <v>169</v>
      </c>
      <c r="E477" s="192" t="s">
        <v>1121</v>
      </c>
      <c r="F477" s="192" t="s">
        <v>1122</v>
      </c>
    </row>
    <row r="478" spans="1:6" x14ac:dyDescent="0.25">
      <c r="A478" s="192">
        <v>44042</v>
      </c>
      <c r="B478" s="192" t="s">
        <v>45</v>
      </c>
      <c r="C478" s="192" t="s">
        <v>385</v>
      </c>
      <c r="D478" s="192" t="s">
        <v>169</v>
      </c>
      <c r="E478" s="192" t="s">
        <v>1123</v>
      </c>
      <c r="F478" s="192" t="s">
        <v>1124</v>
      </c>
    </row>
    <row r="479" spans="1:6" x14ac:dyDescent="0.25">
      <c r="A479" s="192">
        <v>44043</v>
      </c>
      <c r="B479" s="192" t="s">
        <v>45</v>
      </c>
      <c r="C479" s="192" t="s">
        <v>385</v>
      </c>
      <c r="D479" s="192" t="s">
        <v>169</v>
      </c>
      <c r="E479" s="192" t="s">
        <v>1125</v>
      </c>
      <c r="F479" s="192" t="s">
        <v>1126</v>
      </c>
    </row>
    <row r="480" spans="1:6" x14ac:dyDescent="0.25">
      <c r="A480" s="192">
        <v>44044</v>
      </c>
      <c r="B480" s="192" t="s">
        <v>45</v>
      </c>
      <c r="C480" s="192" t="s">
        <v>385</v>
      </c>
      <c r="D480" s="192" t="s">
        <v>169</v>
      </c>
      <c r="E480" s="192" t="s">
        <v>1127</v>
      </c>
      <c r="F480" s="192" t="s">
        <v>1128</v>
      </c>
    </row>
    <row r="481" spans="1:6" x14ac:dyDescent="0.25">
      <c r="A481" s="192">
        <v>44046</v>
      </c>
      <c r="B481" s="192" t="s">
        <v>45</v>
      </c>
      <c r="C481" s="192" t="s">
        <v>385</v>
      </c>
      <c r="D481" s="192" t="s">
        <v>169</v>
      </c>
      <c r="E481" s="192" t="s">
        <v>1129</v>
      </c>
      <c r="F481" s="192" t="s">
        <v>1130</v>
      </c>
    </row>
    <row r="482" spans="1:6" x14ac:dyDescent="0.25">
      <c r="A482" s="192">
        <v>44047</v>
      </c>
      <c r="B482" s="192" t="s">
        <v>45</v>
      </c>
      <c r="C482" s="192" t="s">
        <v>385</v>
      </c>
      <c r="D482" s="192" t="s">
        <v>169</v>
      </c>
      <c r="E482" s="192" t="s">
        <v>1131</v>
      </c>
      <c r="F482" s="192" t="s">
        <v>1132</v>
      </c>
    </row>
    <row r="483" spans="1:6" x14ac:dyDescent="0.25">
      <c r="A483" s="192">
        <v>44048</v>
      </c>
      <c r="B483" s="192" t="s">
        <v>45</v>
      </c>
      <c r="C483" s="192" t="s">
        <v>385</v>
      </c>
      <c r="D483" s="192" t="s">
        <v>169</v>
      </c>
      <c r="E483" s="192" t="s">
        <v>1133</v>
      </c>
      <c r="F483" s="192" t="s">
        <v>1134</v>
      </c>
    </row>
    <row r="484" spans="1:6" x14ac:dyDescent="0.25">
      <c r="A484" s="192">
        <v>44050</v>
      </c>
      <c r="B484" s="192" t="s">
        <v>45</v>
      </c>
      <c r="C484" s="192" t="s">
        <v>385</v>
      </c>
      <c r="D484" s="192" t="s">
        <v>169</v>
      </c>
      <c r="E484" s="192" t="s">
        <v>1135</v>
      </c>
      <c r="F484" s="192" t="s">
        <v>1136</v>
      </c>
    </row>
    <row r="485" spans="1:6" x14ac:dyDescent="0.25">
      <c r="A485" s="192">
        <v>44051</v>
      </c>
      <c r="B485" s="192" t="s">
        <v>41</v>
      </c>
      <c r="C485" s="192" t="s">
        <v>41</v>
      </c>
      <c r="D485" s="192" t="s">
        <v>169</v>
      </c>
      <c r="E485" s="192" t="s">
        <v>1137</v>
      </c>
      <c r="F485" s="192" t="s">
        <v>1138</v>
      </c>
    </row>
    <row r="486" spans="1:6" x14ac:dyDescent="0.25">
      <c r="A486" s="192">
        <v>44055</v>
      </c>
      <c r="B486" s="192" t="s">
        <v>41</v>
      </c>
      <c r="C486" s="192" t="s">
        <v>41</v>
      </c>
      <c r="D486" s="192" t="s">
        <v>169</v>
      </c>
      <c r="E486" s="192" t="s">
        <v>1139</v>
      </c>
      <c r="F486" s="192" t="s">
        <v>1140</v>
      </c>
    </row>
    <row r="487" spans="1:6" x14ac:dyDescent="0.25">
      <c r="A487" s="192">
        <v>44056</v>
      </c>
      <c r="B487" s="192" t="s">
        <v>41</v>
      </c>
      <c r="C487" s="192" t="s">
        <v>41</v>
      </c>
      <c r="D487" s="192" t="s">
        <v>169</v>
      </c>
      <c r="E487" s="192" t="s">
        <v>1141</v>
      </c>
      <c r="F487" s="192" t="s">
        <v>1142</v>
      </c>
    </row>
    <row r="488" spans="1:6" x14ac:dyDescent="0.25">
      <c r="A488" s="192">
        <v>44057</v>
      </c>
      <c r="B488" s="192" t="s">
        <v>41</v>
      </c>
      <c r="C488" s="192" t="s">
        <v>41</v>
      </c>
      <c r="D488" s="192" t="s">
        <v>169</v>
      </c>
      <c r="E488" s="192" t="s">
        <v>1143</v>
      </c>
      <c r="F488" s="192" t="s">
        <v>1144</v>
      </c>
    </row>
    <row r="489" spans="1:6" x14ac:dyDescent="0.25">
      <c r="A489" s="192">
        <v>44058</v>
      </c>
      <c r="B489" s="192" t="s">
        <v>41</v>
      </c>
      <c r="C489" s="192" t="s">
        <v>41</v>
      </c>
      <c r="D489" s="192" t="s">
        <v>169</v>
      </c>
      <c r="E489" s="192" t="s">
        <v>1145</v>
      </c>
      <c r="F489" s="192" t="s">
        <v>1146</v>
      </c>
    </row>
    <row r="490" spans="1:6" x14ac:dyDescent="0.25">
      <c r="A490" s="192">
        <v>44059</v>
      </c>
      <c r="B490" s="192" t="s">
        <v>45</v>
      </c>
      <c r="C490" s="192" t="s">
        <v>385</v>
      </c>
      <c r="D490" s="192" t="s">
        <v>169</v>
      </c>
      <c r="E490" s="192" t="s">
        <v>1147</v>
      </c>
      <c r="F490" s="192" t="s">
        <v>1148</v>
      </c>
    </row>
    <row r="491" spans="1:6" x14ac:dyDescent="0.25">
      <c r="A491" s="192">
        <v>44060</v>
      </c>
      <c r="B491" s="192" t="s">
        <v>45</v>
      </c>
      <c r="C491" s="192" t="s">
        <v>385</v>
      </c>
      <c r="D491" s="192" t="s">
        <v>169</v>
      </c>
      <c r="E491" s="192" t="s">
        <v>1149</v>
      </c>
      <c r="F491" s="192" t="s">
        <v>1150</v>
      </c>
    </row>
    <row r="492" spans="1:6" x14ac:dyDescent="0.25">
      <c r="A492" s="192">
        <v>44062</v>
      </c>
      <c r="B492" s="192" t="s">
        <v>45</v>
      </c>
      <c r="C492" s="192" t="s">
        <v>385</v>
      </c>
      <c r="D492" s="192" t="s">
        <v>169</v>
      </c>
      <c r="E492" s="192" t="s">
        <v>1151</v>
      </c>
      <c r="F492" s="192" t="s">
        <v>1152</v>
      </c>
    </row>
    <row r="493" spans="1:6" x14ac:dyDescent="0.25">
      <c r="A493" s="192">
        <v>44070</v>
      </c>
      <c r="B493" s="192" t="s">
        <v>40</v>
      </c>
      <c r="C493" s="192" t="s">
        <v>40</v>
      </c>
      <c r="D493" s="192" t="s">
        <v>169</v>
      </c>
      <c r="E493" s="192" t="s">
        <v>1153</v>
      </c>
      <c r="F493" s="192" t="s">
        <v>1154</v>
      </c>
    </row>
    <row r="494" spans="1:6" x14ac:dyDescent="0.25">
      <c r="A494" s="192">
        <v>44072</v>
      </c>
      <c r="B494" s="192" t="s">
        <v>39</v>
      </c>
      <c r="C494" s="192" t="s">
        <v>39</v>
      </c>
      <c r="D494" s="192" t="s">
        <v>169</v>
      </c>
      <c r="E494" s="192" t="s">
        <v>1155</v>
      </c>
      <c r="F494" s="192" t="s">
        <v>1156</v>
      </c>
    </row>
    <row r="495" spans="1:6" x14ac:dyDescent="0.25">
      <c r="A495" s="192">
        <v>44080</v>
      </c>
      <c r="B495" s="192" t="s">
        <v>45</v>
      </c>
      <c r="C495" s="192" t="s">
        <v>376</v>
      </c>
      <c r="D495" s="192" t="s">
        <v>169</v>
      </c>
      <c r="E495" s="192" t="s">
        <v>1157</v>
      </c>
      <c r="F495" s="192" t="s">
        <v>1158</v>
      </c>
    </row>
    <row r="496" spans="1:6" x14ac:dyDescent="0.25">
      <c r="A496" s="192">
        <v>44101</v>
      </c>
      <c r="B496" s="192" t="s">
        <v>45</v>
      </c>
      <c r="C496" s="192" t="s">
        <v>385</v>
      </c>
      <c r="D496" s="192" t="s">
        <v>169</v>
      </c>
      <c r="E496" s="192" t="s">
        <v>1159</v>
      </c>
      <c r="F496" s="192" t="s">
        <v>1160</v>
      </c>
    </row>
    <row r="497" spans="1:6" x14ac:dyDescent="0.25">
      <c r="A497" s="192">
        <v>44102</v>
      </c>
      <c r="B497" s="192" t="s">
        <v>45</v>
      </c>
      <c r="C497" s="192" t="s">
        <v>385</v>
      </c>
      <c r="D497" s="192" t="s">
        <v>169</v>
      </c>
      <c r="E497" s="192" t="s">
        <v>1161</v>
      </c>
      <c r="F497" s="192" t="s">
        <v>1162</v>
      </c>
    </row>
    <row r="498" spans="1:6" x14ac:dyDescent="0.25">
      <c r="A498" s="192">
        <v>44103</v>
      </c>
      <c r="B498" s="192" t="s">
        <v>45</v>
      </c>
      <c r="C498" s="192" t="s">
        <v>385</v>
      </c>
      <c r="D498" s="192" t="s">
        <v>169</v>
      </c>
      <c r="E498" s="192" t="s">
        <v>1163</v>
      </c>
      <c r="F498" s="192" t="s">
        <v>1164</v>
      </c>
    </row>
    <row r="499" spans="1:6" x14ac:dyDescent="0.25">
      <c r="A499" s="192">
        <v>44105</v>
      </c>
      <c r="B499" s="192" t="s">
        <v>45</v>
      </c>
      <c r="C499" s="192" t="s">
        <v>385</v>
      </c>
      <c r="D499" s="192" t="s">
        <v>169</v>
      </c>
      <c r="E499" s="192" t="s">
        <v>1165</v>
      </c>
      <c r="F499" s="192" t="s">
        <v>1166</v>
      </c>
    </row>
    <row r="500" spans="1:6" x14ac:dyDescent="0.25">
      <c r="A500" s="192">
        <v>44106</v>
      </c>
      <c r="B500" s="192" t="s">
        <v>45</v>
      </c>
      <c r="C500" s="192" t="s">
        <v>385</v>
      </c>
      <c r="D500" s="192" t="s">
        <v>169</v>
      </c>
      <c r="E500" s="192" t="s">
        <v>1167</v>
      </c>
      <c r="F500" s="192" t="s">
        <v>1168</v>
      </c>
    </row>
    <row r="501" spans="1:6" x14ac:dyDescent="0.25">
      <c r="A501" s="192">
        <v>44110</v>
      </c>
      <c r="B501" s="192" t="s">
        <v>45</v>
      </c>
      <c r="C501" s="192" t="s">
        <v>385</v>
      </c>
      <c r="D501" s="192" t="s">
        <v>169</v>
      </c>
      <c r="E501" s="192" t="s">
        <v>1169</v>
      </c>
      <c r="F501" s="192" t="s">
        <v>1170</v>
      </c>
    </row>
    <row r="502" spans="1:6" x14ac:dyDescent="0.25">
      <c r="A502" s="192">
        <v>44111</v>
      </c>
      <c r="B502" s="192" t="s">
        <v>45</v>
      </c>
      <c r="C502" s="192" t="s">
        <v>385</v>
      </c>
      <c r="D502" s="192" t="s">
        <v>169</v>
      </c>
      <c r="E502" s="192" t="s">
        <v>1171</v>
      </c>
      <c r="F502" s="192" t="s">
        <v>1172</v>
      </c>
    </row>
    <row r="503" spans="1:6" x14ac:dyDescent="0.25">
      <c r="A503" s="192">
        <v>44112</v>
      </c>
      <c r="B503" s="192" t="s">
        <v>45</v>
      </c>
      <c r="C503" s="192" t="s">
        <v>385</v>
      </c>
      <c r="D503" s="192" t="s">
        <v>169</v>
      </c>
      <c r="E503" s="192" t="s">
        <v>1173</v>
      </c>
      <c r="F503" s="192" t="s">
        <v>1174</v>
      </c>
    </row>
    <row r="504" spans="1:6" x14ac:dyDescent="0.25">
      <c r="A504" s="192">
        <v>44115</v>
      </c>
      <c r="B504" s="192" t="s">
        <v>45</v>
      </c>
      <c r="C504" s="192" t="s">
        <v>385</v>
      </c>
      <c r="D504" s="192" t="s">
        <v>169</v>
      </c>
      <c r="E504" s="192" t="s">
        <v>1175</v>
      </c>
      <c r="F504" s="192" t="s">
        <v>1176</v>
      </c>
    </row>
    <row r="505" spans="1:6" x14ac:dyDescent="0.25">
      <c r="A505" s="192">
        <v>44116</v>
      </c>
      <c r="B505" s="192" t="s">
        <v>45</v>
      </c>
      <c r="C505" s="192" t="s">
        <v>385</v>
      </c>
      <c r="D505" s="192" t="s">
        <v>169</v>
      </c>
      <c r="E505" s="192" t="s">
        <v>1177</v>
      </c>
      <c r="F505" s="192" t="s">
        <v>1178</v>
      </c>
    </row>
    <row r="506" spans="1:6" x14ac:dyDescent="0.25">
      <c r="A506" s="192">
        <v>44117</v>
      </c>
      <c r="B506" s="192" t="s">
        <v>45</v>
      </c>
      <c r="C506" s="192" t="s">
        <v>385</v>
      </c>
      <c r="D506" s="192" t="s">
        <v>169</v>
      </c>
      <c r="E506" s="192" t="s">
        <v>1179</v>
      </c>
      <c r="F506" s="192" t="s">
        <v>1180</v>
      </c>
    </row>
    <row r="507" spans="1:6" x14ac:dyDescent="0.25">
      <c r="A507" s="192">
        <v>44120</v>
      </c>
      <c r="B507" s="192" t="s">
        <v>45</v>
      </c>
      <c r="C507" s="192" t="s">
        <v>385</v>
      </c>
      <c r="D507" s="192" t="s">
        <v>169</v>
      </c>
      <c r="E507" s="192" t="s">
        <v>1181</v>
      </c>
      <c r="F507" s="192" t="s">
        <v>1182</v>
      </c>
    </row>
    <row r="508" spans="1:6" x14ac:dyDescent="0.25">
      <c r="A508" s="192">
        <v>44121</v>
      </c>
      <c r="B508" s="192" t="s">
        <v>45</v>
      </c>
      <c r="C508" s="192" t="s">
        <v>385</v>
      </c>
      <c r="D508" s="192" t="s">
        <v>169</v>
      </c>
      <c r="E508" s="192" t="s">
        <v>1183</v>
      </c>
      <c r="F508" s="192" t="s">
        <v>1184</v>
      </c>
    </row>
    <row r="509" spans="1:6" x14ac:dyDescent="0.25">
      <c r="A509" s="192">
        <v>44122</v>
      </c>
      <c r="B509" s="192" t="s">
        <v>45</v>
      </c>
      <c r="C509" s="192" t="s">
        <v>385</v>
      </c>
      <c r="D509" s="192" t="s">
        <v>169</v>
      </c>
      <c r="E509" s="192" t="s">
        <v>1185</v>
      </c>
      <c r="F509" s="192" t="s">
        <v>1186</v>
      </c>
    </row>
    <row r="510" spans="1:6" x14ac:dyDescent="0.25">
      <c r="A510" s="192">
        <v>44125</v>
      </c>
      <c r="B510" s="192" t="s">
        <v>45</v>
      </c>
      <c r="C510" s="192" t="s">
        <v>385</v>
      </c>
      <c r="D510" s="192" t="s">
        <v>169</v>
      </c>
      <c r="E510" s="192" t="s">
        <v>1187</v>
      </c>
      <c r="F510" s="192" t="s">
        <v>1188</v>
      </c>
    </row>
    <row r="511" spans="1:6" x14ac:dyDescent="0.25">
      <c r="A511" s="192">
        <v>44126</v>
      </c>
      <c r="B511" s="192" t="s">
        <v>45</v>
      </c>
      <c r="C511" s="192" t="s">
        <v>385</v>
      </c>
      <c r="D511" s="192" t="s">
        <v>169</v>
      </c>
      <c r="E511" s="192" t="s">
        <v>1189</v>
      </c>
      <c r="F511" s="192" t="s">
        <v>1190</v>
      </c>
    </row>
    <row r="512" spans="1:6" x14ac:dyDescent="0.25">
      <c r="A512" s="192">
        <v>44127</v>
      </c>
      <c r="B512" s="192" t="s">
        <v>45</v>
      </c>
      <c r="C512" s="192" t="s">
        <v>385</v>
      </c>
      <c r="D512" s="192" t="s">
        <v>169</v>
      </c>
      <c r="E512" s="192" t="s">
        <v>1191</v>
      </c>
      <c r="F512" s="192" t="s">
        <v>1192</v>
      </c>
    </row>
    <row r="513" spans="1:6" x14ac:dyDescent="0.25">
      <c r="A513" s="192">
        <v>44128</v>
      </c>
      <c r="B513" s="192" t="s">
        <v>45</v>
      </c>
      <c r="C513" s="192" t="s">
        <v>385</v>
      </c>
      <c r="D513" s="192" t="s">
        <v>169</v>
      </c>
      <c r="E513" s="192" t="s">
        <v>1193</v>
      </c>
      <c r="F513" s="192" t="s">
        <v>1194</v>
      </c>
    </row>
    <row r="514" spans="1:6" x14ac:dyDescent="0.25">
      <c r="A514" s="192">
        <v>44130</v>
      </c>
      <c r="B514" s="192" t="s">
        <v>45</v>
      </c>
      <c r="C514" s="192" t="s">
        <v>385</v>
      </c>
      <c r="D514" s="192" t="s">
        <v>169</v>
      </c>
      <c r="E514" s="192" t="s">
        <v>1195</v>
      </c>
      <c r="F514" s="192" t="s">
        <v>1196</v>
      </c>
    </row>
    <row r="515" spans="1:6" x14ac:dyDescent="0.25">
      <c r="A515" s="192">
        <v>44132</v>
      </c>
      <c r="B515" s="192" t="s">
        <v>45</v>
      </c>
      <c r="C515" s="192" t="s">
        <v>385</v>
      </c>
      <c r="D515" s="192" t="s">
        <v>169</v>
      </c>
      <c r="E515" s="192" t="s">
        <v>1197</v>
      </c>
      <c r="F515" s="192" t="s">
        <v>1198</v>
      </c>
    </row>
    <row r="516" spans="1:6" x14ac:dyDescent="0.25">
      <c r="A516" s="192">
        <v>44140</v>
      </c>
      <c r="B516" s="192" t="s">
        <v>45</v>
      </c>
      <c r="C516" s="192" t="s">
        <v>385</v>
      </c>
      <c r="D516" s="192" t="s">
        <v>169</v>
      </c>
      <c r="E516" s="192" t="s">
        <v>1199</v>
      </c>
      <c r="F516" s="192" t="s">
        <v>1200</v>
      </c>
    </row>
    <row r="517" spans="1:6" x14ac:dyDescent="0.25">
      <c r="A517" s="192">
        <v>44141</v>
      </c>
      <c r="B517" s="192" t="s">
        <v>45</v>
      </c>
      <c r="C517" s="192" t="s">
        <v>385</v>
      </c>
      <c r="D517" s="192" t="s">
        <v>169</v>
      </c>
      <c r="E517" s="192" t="s">
        <v>1201</v>
      </c>
      <c r="F517" s="192" t="s">
        <v>1202</v>
      </c>
    </row>
    <row r="518" spans="1:6" x14ac:dyDescent="0.25">
      <c r="A518" s="192">
        <v>44142</v>
      </c>
      <c r="B518" s="192" t="s">
        <v>45</v>
      </c>
      <c r="C518" s="192" t="s">
        <v>385</v>
      </c>
      <c r="D518" s="192" t="s">
        <v>169</v>
      </c>
      <c r="E518" s="192" t="s">
        <v>1203</v>
      </c>
      <c r="F518" s="192" t="s">
        <v>1204</v>
      </c>
    </row>
    <row r="519" spans="1:6" x14ac:dyDescent="0.25">
      <c r="A519" s="192">
        <v>44143</v>
      </c>
      <c r="B519" s="192" t="s">
        <v>45</v>
      </c>
      <c r="C519" s="192" t="s">
        <v>385</v>
      </c>
      <c r="D519" s="192" t="s">
        <v>169</v>
      </c>
      <c r="E519" s="192" t="s">
        <v>1205</v>
      </c>
      <c r="F519" s="192" t="s">
        <v>1206</v>
      </c>
    </row>
    <row r="520" spans="1:6" x14ac:dyDescent="0.25">
      <c r="A520" s="192">
        <v>44144</v>
      </c>
      <c r="B520" s="192" t="s">
        <v>45</v>
      </c>
      <c r="C520" s="192" t="s">
        <v>385</v>
      </c>
      <c r="D520" s="192" t="s">
        <v>169</v>
      </c>
      <c r="E520" s="192" t="s">
        <v>1207</v>
      </c>
      <c r="F520" s="192" t="s">
        <v>1208</v>
      </c>
    </row>
    <row r="521" spans="1:6" x14ac:dyDescent="0.25">
      <c r="A521" s="192">
        <v>44146</v>
      </c>
      <c r="B521" s="192" t="s">
        <v>45</v>
      </c>
      <c r="C521" s="192" t="s">
        <v>385</v>
      </c>
      <c r="D521" s="192" t="s">
        <v>169</v>
      </c>
      <c r="E521" s="192" t="s">
        <v>1209</v>
      </c>
      <c r="F521" s="192" t="s">
        <v>1210</v>
      </c>
    </row>
    <row r="522" spans="1:6" x14ac:dyDescent="0.25">
      <c r="A522" s="192">
        <v>44147</v>
      </c>
      <c r="B522" s="192" t="s">
        <v>45</v>
      </c>
      <c r="C522" s="192" t="s">
        <v>385</v>
      </c>
      <c r="D522" s="192" t="s">
        <v>169</v>
      </c>
      <c r="E522" s="192" t="s">
        <v>1211</v>
      </c>
      <c r="F522" s="192" t="s">
        <v>1212</v>
      </c>
    </row>
    <row r="523" spans="1:6" x14ac:dyDescent="0.25">
      <c r="A523" s="192">
        <v>44148</v>
      </c>
      <c r="B523" s="192" t="s">
        <v>45</v>
      </c>
      <c r="C523" s="192" t="s">
        <v>385</v>
      </c>
      <c r="D523" s="192" t="s">
        <v>169</v>
      </c>
      <c r="E523" s="192" t="s">
        <v>1213</v>
      </c>
      <c r="F523" s="192" t="s">
        <v>1214</v>
      </c>
    </row>
    <row r="524" spans="1:6" x14ac:dyDescent="0.25">
      <c r="A524" s="192">
        <v>44150</v>
      </c>
      <c r="B524" s="192" t="s">
        <v>45</v>
      </c>
      <c r="C524" s="192" t="s">
        <v>385</v>
      </c>
      <c r="D524" s="192" t="s">
        <v>169</v>
      </c>
      <c r="E524" s="192" t="s">
        <v>1215</v>
      </c>
      <c r="F524" s="192" t="s">
        <v>1216</v>
      </c>
    </row>
    <row r="525" spans="1:6" x14ac:dyDescent="0.25">
      <c r="A525" s="192">
        <v>44151</v>
      </c>
      <c r="B525" s="192" t="s">
        <v>41</v>
      </c>
      <c r="C525" s="192" t="s">
        <v>41</v>
      </c>
      <c r="D525" s="192" t="s">
        <v>169</v>
      </c>
      <c r="E525" s="192" t="s">
        <v>1217</v>
      </c>
      <c r="F525" s="192" t="s">
        <v>1218</v>
      </c>
    </row>
    <row r="526" spans="1:6" x14ac:dyDescent="0.25">
      <c r="A526" s="192">
        <v>44155</v>
      </c>
      <c r="B526" s="192" t="s">
        <v>41</v>
      </c>
      <c r="C526" s="192" t="s">
        <v>41</v>
      </c>
      <c r="D526" s="192" t="s">
        <v>169</v>
      </c>
      <c r="E526" s="192" t="s">
        <v>1219</v>
      </c>
      <c r="F526" s="192" t="s">
        <v>1220</v>
      </c>
    </row>
    <row r="527" spans="1:6" x14ac:dyDescent="0.25">
      <c r="A527" s="192">
        <v>44156</v>
      </c>
      <c r="B527" s="192" t="s">
        <v>41</v>
      </c>
      <c r="C527" s="192" t="s">
        <v>41</v>
      </c>
      <c r="D527" s="192" t="s">
        <v>169</v>
      </c>
      <c r="E527" s="192" t="s">
        <v>1221</v>
      </c>
      <c r="F527" s="192" t="s">
        <v>1222</v>
      </c>
    </row>
    <row r="528" spans="1:6" x14ac:dyDescent="0.25">
      <c r="A528" s="192">
        <v>44157</v>
      </c>
      <c r="B528" s="192" t="s">
        <v>41</v>
      </c>
      <c r="C528" s="192" t="s">
        <v>41</v>
      </c>
      <c r="D528" s="192" t="s">
        <v>169</v>
      </c>
      <c r="E528" s="192" t="s">
        <v>1223</v>
      </c>
      <c r="F528" s="192" t="s">
        <v>1224</v>
      </c>
    </row>
    <row r="529" spans="1:6" x14ac:dyDescent="0.25">
      <c r="A529" s="192">
        <v>44158</v>
      </c>
      <c r="B529" s="192" t="s">
        <v>41</v>
      </c>
      <c r="C529" s="192" t="s">
        <v>41</v>
      </c>
      <c r="D529" s="192" t="s">
        <v>169</v>
      </c>
      <c r="E529" s="192" t="s">
        <v>1225</v>
      </c>
      <c r="F529" s="192" t="s">
        <v>1226</v>
      </c>
    </row>
    <row r="530" spans="1:6" x14ac:dyDescent="0.25">
      <c r="A530" s="192">
        <v>44159</v>
      </c>
      <c r="B530" s="192" t="s">
        <v>45</v>
      </c>
      <c r="C530" s="192" t="s">
        <v>385</v>
      </c>
      <c r="D530" s="192" t="s">
        <v>169</v>
      </c>
      <c r="E530" s="192" t="s">
        <v>1227</v>
      </c>
      <c r="F530" s="192" t="s">
        <v>1228</v>
      </c>
    </row>
    <row r="531" spans="1:6" x14ac:dyDescent="0.25">
      <c r="A531" s="192">
        <v>44160</v>
      </c>
      <c r="B531" s="192" t="s">
        <v>45</v>
      </c>
      <c r="C531" s="192" t="s">
        <v>385</v>
      </c>
      <c r="D531" s="192" t="s">
        <v>169</v>
      </c>
      <c r="E531" s="192" t="s">
        <v>1229</v>
      </c>
      <c r="F531" s="192" t="s">
        <v>1230</v>
      </c>
    </row>
    <row r="532" spans="1:6" x14ac:dyDescent="0.25">
      <c r="A532" s="192">
        <v>44162</v>
      </c>
      <c r="B532" s="192" t="s">
        <v>45</v>
      </c>
      <c r="C532" s="192" t="s">
        <v>385</v>
      </c>
      <c r="D532" s="192" t="s">
        <v>169</v>
      </c>
      <c r="E532" s="192" t="s">
        <v>1231</v>
      </c>
      <c r="F532" s="192" t="s">
        <v>1232</v>
      </c>
    </row>
    <row r="533" spans="1:6" x14ac:dyDescent="0.25">
      <c r="A533" s="192">
        <v>44165</v>
      </c>
      <c r="B533" s="192" t="s">
        <v>45</v>
      </c>
      <c r="C533" s="192" t="s">
        <v>385</v>
      </c>
      <c r="D533" s="192" t="s">
        <v>169</v>
      </c>
      <c r="E533" s="192" t="s">
        <v>1233</v>
      </c>
      <c r="F533" s="192" t="s">
        <v>1234</v>
      </c>
    </row>
    <row r="534" spans="1:6" x14ac:dyDescent="0.25">
      <c r="A534" s="192">
        <v>44170</v>
      </c>
      <c r="B534" s="192" t="s">
        <v>40</v>
      </c>
      <c r="C534" s="192" t="s">
        <v>40</v>
      </c>
      <c r="D534" s="192" t="s">
        <v>169</v>
      </c>
      <c r="E534" s="192" t="s">
        <v>1235</v>
      </c>
      <c r="F534" s="192" t="s">
        <v>1236</v>
      </c>
    </row>
    <row r="535" spans="1:6" x14ac:dyDescent="0.25">
      <c r="A535" s="192">
        <v>44172</v>
      </c>
      <c r="B535" s="192" t="s">
        <v>39</v>
      </c>
      <c r="C535" s="192" t="s">
        <v>39</v>
      </c>
      <c r="D535" s="192" t="s">
        <v>169</v>
      </c>
      <c r="E535" s="192" t="s">
        <v>1237</v>
      </c>
      <c r="F535" s="192" t="s">
        <v>1238</v>
      </c>
    </row>
    <row r="536" spans="1:6" x14ac:dyDescent="0.25">
      <c r="A536" s="192">
        <v>44180</v>
      </c>
      <c r="B536" s="192" t="s">
        <v>45</v>
      </c>
      <c r="C536" s="192" t="s">
        <v>376</v>
      </c>
      <c r="D536" s="192" t="s">
        <v>169</v>
      </c>
      <c r="E536" s="192" t="s">
        <v>1239</v>
      </c>
      <c r="F536" s="192" t="s">
        <v>1240</v>
      </c>
    </row>
    <row r="537" spans="1:6" x14ac:dyDescent="0.25">
      <c r="A537" s="192">
        <v>44280</v>
      </c>
      <c r="B537" s="192" t="s">
        <v>45</v>
      </c>
      <c r="C537" s="192" t="s">
        <v>376</v>
      </c>
      <c r="D537" s="192" t="s">
        <v>169</v>
      </c>
      <c r="E537" s="192" t="s">
        <v>1241</v>
      </c>
      <c r="F537" s="192" t="s">
        <v>1242</v>
      </c>
    </row>
    <row r="538" spans="1:6" x14ac:dyDescent="0.25">
      <c r="A538" s="192">
        <v>44505</v>
      </c>
      <c r="B538" s="192" t="s">
        <v>45</v>
      </c>
      <c r="C538" s="192" t="s">
        <v>385</v>
      </c>
      <c r="D538" s="192" t="s">
        <v>169</v>
      </c>
      <c r="E538" s="192" t="s">
        <v>1243</v>
      </c>
      <c r="F538" s="192" t="s">
        <v>1244</v>
      </c>
    </row>
    <row r="539" spans="1:6" x14ac:dyDescent="0.25">
      <c r="A539" s="192">
        <v>44506</v>
      </c>
      <c r="B539" s="192" t="s">
        <v>45</v>
      </c>
      <c r="C539" s="192" t="s">
        <v>385</v>
      </c>
      <c r="D539" s="192" t="s">
        <v>169</v>
      </c>
      <c r="E539" s="192" t="s">
        <v>1245</v>
      </c>
      <c r="F539" s="192" t="s">
        <v>1246</v>
      </c>
    </row>
    <row r="540" spans="1:6" x14ac:dyDescent="0.25">
      <c r="A540" s="192">
        <v>44510</v>
      </c>
      <c r="B540" s="192" t="s">
        <v>45</v>
      </c>
      <c r="C540" s="192" t="s">
        <v>385</v>
      </c>
      <c r="D540" s="192" t="s">
        <v>169</v>
      </c>
      <c r="E540" s="192" t="s">
        <v>1247</v>
      </c>
      <c r="F540" s="192" t="s">
        <v>1248</v>
      </c>
    </row>
    <row r="541" spans="1:6" x14ac:dyDescent="0.25">
      <c r="A541" s="192">
        <v>44511</v>
      </c>
      <c r="B541" s="192" t="s">
        <v>45</v>
      </c>
      <c r="C541" s="192" t="s">
        <v>385</v>
      </c>
      <c r="D541" s="192" t="s">
        <v>169</v>
      </c>
      <c r="E541" s="192" t="s">
        <v>1249</v>
      </c>
      <c r="F541" s="192" t="s">
        <v>1250</v>
      </c>
    </row>
    <row r="542" spans="1:6" x14ac:dyDescent="0.25">
      <c r="A542" s="192">
        <v>44512</v>
      </c>
      <c r="B542" s="192" t="s">
        <v>45</v>
      </c>
      <c r="C542" s="192" t="s">
        <v>385</v>
      </c>
      <c r="D542" s="192" t="s">
        <v>169</v>
      </c>
      <c r="E542" s="192" t="s">
        <v>1251</v>
      </c>
      <c r="F542" s="192" t="s">
        <v>1252</v>
      </c>
    </row>
    <row r="543" spans="1:6" x14ac:dyDescent="0.25">
      <c r="A543" s="192">
        <v>44515</v>
      </c>
      <c r="B543" s="192" t="s">
        <v>45</v>
      </c>
      <c r="C543" s="192" t="s">
        <v>385</v>
      </c>
      <c r="D543" s="192" t="s">
        <v>169</v>
      </c>
      <c r="E543" s="192" t="s">
        <v>1253</v>
      </c>
      <c r="F543" s="192" t="s">
        <v>1254</v>
      </c>
    </row>
    <row r="544" spans="1:6" x14ac:dyDescent="0.25">
      <c r="A544" s="192">
        <v>44516</v>
      </c>
      <c r="B544" s="192" t="s">
        <v>45</v>
      </c>
      <c r="C544" s="192" t="s">
        <v>385</v>
      </c>
      <c r="D544" s="192" t="s">
        <v>169</v>
      </c>
      <c r="E544" s="192" t="s">
        <v>1255</v>
      </c>
      <c r="F544" s="192" t="s">
        <v>1256</v>
      </c>
    </row>
    <row r="545" spans="1:6" x14ac:dyDescent="0.25">
      <c r="A545" s="192">
        <v>44517</v>
      </c>
      <c r="B545" s="192" t="s">
        <v>45</v>
      </c>
      <c r="C545" s="192" t="s">
        <v>385</v>
      </c>
      <c r="D545" s="192" t="s">
        <v>169</v>
      </c>
      <c r="E545" s="192" t="s">
        <v>1257</v>
      </c>
      <c r="F545" s="192" t="s">
        <v>1258</v>
      </c>
    </row>
    <row r="546" spans="1:6" x14ac:dyDescent="0.25">
      <c r="A546" s="192">
        <v>44532</v>
      </c>
      <c r="B546" s="192" t="s">
        <v>45</v>
      </c>
      <c r="C546" s="192" t="s">
        <v>385</v>
      </c>
      <c r="D546" s="192" t="s">
        <v>169</v>
      </c>
      <c r="E546" s="192" t="s">
        <v>1259</v>
      </c>
      <c r="F546" s="192" t="s">
        <v>1260</v>
      </c>
    </row>
    <row r="547" spans="1:6" x14ac:dyDescent="0.25">
      <c r="A547" s="192">
        <v>44535</v>
      </c>
      <c r="B547" s="192" t="s">
        <v>45</v>
      </c>
      <c r="C547" s="192" t="s">
        <v>385</v>
      </c>
      <c r="D547" s="192" t="s">
        <v>169</v>
      </c>
      <c r="E547" s="192" t="s">
        <v>1261</v>
      </c>
      <c r="F547" s="192" t="s">
        <v>1262</v>
      </c>
    </row>
    <row r="548" spans="1:6" x14ac:dyDescent="0.25">
      <c r="A548" s="192">
        <v>44536</v>
      </c>
      <c r="B548" s="192" t="s">
        <v>45</v>
      </c>
      <c r="C548" s="192" t="s">
        <v>385</v>
      </c>
      <c r="D548" s="192" t="s">
        <v>169</v>
      </c>
      <c r="E548" s="192" t="s">
        <v>1263</v>
      </c>
      <c r="F548" s="192" t="s">
        <v>1264</v>
      </c>
    </row>
    <row r="549" spans="1:6" x14ac:dyDescent="0.25">
      <c r="A549" s="192">
        <v>44540</v>
      </c>
      <c r="B549" s="192" t="s">
        <v>45</v>
      </c>
      <c r="C549" s="192" t="s">
        <v>385</v>
      </c>
      <c r="D549" s="192" t="s">
        <v>169</v>
      </c>
      <c r="E549" s="192" t="s">
        <v>1265</v>
      </c>
      <c r="F549" s="192" t="s">
        <v>1266</v>
      </c>
    </row>
    <row r="550" spans="1:6" x14ac:dyDescent="0.25">
      <c r="A550" s="192">
        <v>44541</v>
      </c>
      <c r="B550" s="192" t="s">
        <v>45</v>
      </c>
      <c r="C550" s="192" t="s">
        <v>385</v>
      </c>
      <c r="D550" s="192" t="s">
        <v>169</v>
      </c>
      <c r="E550" s="192" t="s">
        <v>1267</v>
      </c>
      <c r="F550" s="192" t="s">
        <v>1268</v>
      </c>
    </row>
    <row r="551" spans="1:6" x14ac:dyDescent="0.25">
      <c r="A551" s="192">
        <v>44542</v>
      </c>
      <c r="B551" s="192" t="s">
        <v>45</v>
      </c>
      <c r="C551" s="192" t="s">
        <v>385</v>
      </c>
      <c r="D551" s="192" t="s">
        <v>169</v>
      </c>
      <c r="E551" s="192" t="s">
        <v>1269</v>
      </c>
      <c r="F551" s="192" t="s">
        <v>1270</v>
      </c>
    </row>
    <row r="552" spans="1:6" x14ac:dyDescent="0.25">
      <c r="A552" s="192">
        <v>44543</v>
      </c>
      <c r="B552" s="192" t="s">
        <v>45</v>
      </c>
      <c r="C552" s="192" t="s">
        <v>385</v>
      </c>
      <c r="D552" s="192" t="s">
        <v>169</v>
      </c>
      <c r="E552" s="192" t="s">
        <v>1271</v>
      </c>
      <c r="F552" s="192" t="s">
        <v>1272</v>
      </c>
    </row>
    <row r="553" spans="1:6" x14ac:dyDescent="0.25">
      <c r="A553" s="192">
        <v>44544</v>
      </c>
      <c r="B553" s="192" t="s">
        <v>45</v>
      </c>
      <c r="C553" s="192" t="s">
        <v>385</v>
      </c>
      <c r="D553" s="192" t="s">
        <v>169</v>
      </c>
      <c r="E553" s="192" t="s">
        <v>1273</v>
      </c>
      <c r="F553" s="192" t="s">
        <v>1274</v>
      </c>
    </row>
    <row r="554" spans="1:6" x14ac:dyDescent="0.25">
      <c r="A554" s="192">
        <v>44546</v>
      </c>
      <c r="B554" s="192" t="s">
        <v>45</v>
      </c>
      <c r="C554" s="192" t="s">
        <v>385</v>
      </c>
      <c r="D554" s="192" t="s">
        <v>169</v>
      </c>
      <c r="E554" s="192" t="s">
        <v>1275</v>
      </c>
      <c r="F554" s="192" t="s">
        <v>1276</v>
      </c>
    </row>
    <row r="555" spans="1:6" x14ac:dyDescent="0.25">
      <c r="A555" s="192">
        <v>44547</v>
      </c>
      <c r="B555" s="192" t="s">
        <v>45</v>
      </c>
      <c r="C555" s="192" t="s">
        <v>385</v>
      </c>
      <c r="D555" s="192" t="s">
        <v>169</v>
      </c>
      <c r="E555" s="192" t="s">
        <v>1277</v>
      </c>
      <c r="F555" s="192" t="s">
        <v>1278</v>
      </c>
    </row>
    <row r="556" spans="1:6" x14ac:dyDescent="0.25">
      <c r="A556" s="192">
        <v>44548</v>
      </c>
      <c r="B556" s="192" t="s">
        <v>45</v>
      </c>
      <c r="C556" s="192" t="s">
        <v>385</v>
      </c>
      <c r="D556" s="192" t="s">
        <v>169</v>
      </c>
      <c r="E556" s="192" t="s">
        <v>1279</v>
      </c>
      <c r="F556" s="192" t="s">
        <v>1280</v>
      </c>
    </row>
    <row r="557" spans="1:6" x14ac:dyDescent="0.25">
      <c r="A557" s="192">
        <v>45000</v>
      </c>
      <c r="B557" s="192" t="s">
        <v>45</v>
      </c>
      <c r="C557" s="192" t="s">
        <v>385</v>
      </c>
      <c r="D557" s="192" t="s">
        <v>169</v>
      </c>
      <c r="E557" s="192" t="s">
        <v>1281</v>
      </c>
      <c r="F557" s="192" t="s">
        <v>1282</v>
      </c>
    </row>
    <row r="558" spans="1:6" x14ac:dyDescent="0.25">
      <c r="A558" s="192">
        <v>45010</v>
      </c>
      <c r="B558" s="192" t="s">
        <v>45</v>
      </c>
      <c r="C558" s="192" t="s">
        <v>385</v>
      </c>
      <c r="D558" s="192" t="s">
        <v>169</v>
      </c>
      <c r="E558" s="192" t="s">
        <v>1283</v>
      </c>
      <c r="F558" s="192" t="s">
        <v>1284</v>
      </c>
    </row>
    <row r="559" spans="1:6" x14ac:dyDescent="0.25">
      <c r="A559" s="192">
        <v>45100</v>
      </c>
      <c r="B559" s="192" t="s">
        <v>45</v>
      </c>
      <c r="C559" s="192" t="s">
        <v>385</v>
      </c>
      <c r="D559" s="192" t="s">
        <v>169</v>
      </c>
      <c r="E559" s="192" t="s">
        <v>1285</v>
      </c>
      <c r="F559" s="192" t="s">
        <v>1286</v>
      </c>
    </row>
    <row r="560" spans="1:6" x14ac:dyDescent="0.25">
      <c r="A560" s="192">
        <v>45101</v>
      </c>
      <c r="B560" s="192" t="s">
        <v>45</v>
      </c>
      <c r="C560" s="192" t="s">
        <v>385</v>
      </c>
      <c r="D560" s="192" t="s">
        <v>169</v>
      </c>
      <c r="E560" s="192" t="s">
        <v>1287</v>
      </c>
      <c r="F560" s="192" t="s">
        <v>1288</v>
      </c>
    </row>
    <row r="561" spans="1:6" x14ac:dyDescent="0.25">
      <c r="A561" s="192">
        <v>45102</v>
      </c>
      <c r="B561" s="192" t="s">
        <v>45</v>
      </c>
      <c r="C561" s="192" t="s">
        <v>385</v>
      </c>
      <c r="D561" s="192" t="s">
        <v>169</v>
      </c>
      <c r="E561" s="192" t="s">
        <v>1289</v>
      </c>
      <c r="F561" s="192" t="s">
        <v>1290</v>
      </c>
    </row>
    <row r="562" spans="1:6" x14ac:dyDescent="0.25">
      <c r="A562" s="192">
        <v>45104</v>
      </c>
      <c r="B562" s="192" t="s">
        <v>45</v>
      </c>
      <c r="C562" s="192" t="s">
        <v>385</v>
      </c>
      <c r="D562" s="192" t="s">
        <v>169</v>
      </c>
      <c r="E562" s="192" t="s">
        <v>1291</v>
      </c>
      <c r="F562" s="192" t="s">
        <v>1292</v>
      </c>
    </row>
    <row r="563" spans="1:6" x14ac:dyDescent="0.25">
      <c r="A563" s="192">
        <v>45106</v>
      </c>
      <c r="B563" s="192" t="s">
        <v>45</v>
      </c>
      <c r="C563" s="192" t="s">
        <v>385</v>
      </c>
      <c r="D563" s="192" t="s">
        <v>169</v>
      </c>
      <c r="E563" s="192" t="s">
        <v>1293</v>
      </c>
      <c r="F563" s="192" t="s">
        <v>1294</v>
      </c>
    </row>
    <row r="564" spans="1:6" x14ac:dyDescent="0.25">
      <c r="A564" s="192">
        <v>45110</v>
      </c>
      <c r="B564" s="192" t="s">
        <v>45</v>
      </c>
      <c r="C564" s="192" t="s">
        <v>385</v>
      </c>
      <c r="D564" s="192" t="s">
        <v>169</v>
      </c>
      <c r="E564" s="192" t="s">
        <v>1295</v>
      </c>
      <c r="F564" s="192" t="s">
        <v>1296</v>
      </c>
    </row>
    <row r="565" spans="1:6" x14ac:dyDescent="0.25">
      <c r="A565" s="192">
        <v>45111</v>
      </c>
      <c r="B565" s="192" t="s">
        <v>45</v>
      </c>
      <c r="C565" s="192" t="s">
        <v>385</v>
      </c>
      <c r="D565" s="192" t="s">
        <v>169</v>
      </c>
      <c r="E565" s="192" t="s">
        <v>1297</v>
      </c>
      <c r="F565" s="192" t="s">
        <v>1298</v>
      </c>
    </row>
    <row r="566" spans="1:6" x14ac:dyDescent="0.25">
      <c r="A566" s="192">
        <v>45113</v>
      </c>
      <c r="B566" s="192" t="s">
        <v>45</v>
      </c>
      <c r="C566" s="192" t="s">
        <v>385</v>
      </c>
      <c r="D566" s="192" t="s">
        <v>169</v>
      </c>
      <c r="E566" s="192" t="s">
        <v>1299</v>
      </c>
      <c r="F566" s="192" t="s">
        <v>1300</v>
      </c>
    </row>
    <row r="567" spans="1:6" x14ac:dyDescent="0.25">
      <c r="A567" s="192">
        <v>45115</v>
      </c>
      <c r="B567" s="192" t="s">
        <v>45</v>
      </c>
      <c r="C567" s="192" t="s">
        <v>385</v>
      </c>
      <c r="D567" s="192" t="s">
        <v>169</v>
      </c>
      <c r="E567" s="192" t="s">
        <v>1301</v>
      </c>
      <c r="F567" s="192" t="s">
        <v>1302</v>
      </c>
    </row>
    <row r="568" spans="1:6" x14ac:dyDescent="0.25">
      <c r="A568" s="192">
        <v>45117</v>
      </c>
      <c r="B568" s="192" t="s">
        <v>45</v>
      </c>
      <c r="C568" s="192" t="s">
        <v>385</v>
      </c>
      <c r="D568" s="192" t="s">
        <v>169</v>
      </c>
      <c r="E568" s="192" t="s">
        <v>1303</v>
      </c>
      <c r="F568" s="192" t="s">
        <v>1304</v>
      </c>
    </row>
    <row r="569" spans="1:6" x14ac:dyDescent="0.25">
      <c r="A569" s="192">
        <v>45118</v>
      </c>
      <c r="B569" s="192" t="s">
        <v>45</v>
      </c>
      <c r="C569" s="192" t="s">
        <v>385</v>
      </c>
      <c r="D569" s="192" t="s">
        <v>169</v>
      </c>
      <c r="E569" s="192" t="s">
        <v>1305</v>
      </c>
      <c r="F569" s="192" t="s">
        <v>1306</v>
      </c>
    </row>
    <row r="570" spans="1:6" x14ac:dyDescent="0.25">
      <c r="A570" s="192">
        <v>45120</v>
      </c>
      <c r="B570" s="192" t="s">
        <v>45</v>
      </c>
      <c r="C570" s="192" t="s">
        <v>385</v>
      </c>
      <c r="D570" s="192" t="s">
        <v>169</v>
      </c>
      <c r="E570" s="192" t="s">
        <v>1295</v>
      </c>
      <c r="F570" s="192" t="s">
        <v>1307</v>
      </c>
    </row>
    <row r="571" spans="1:6" x14ac:dyDescent="0.25">
      <c r="A571" s="192">
        <v>45124</v>
      </c>
      <c r="B571" s="192" t="s">
        <v>45</v>
      </c>
      <c r="C571" s="192" t="s">
        <v>385</v>
      </c>
      <c r="D571" s="192" t="s">
        <v>169</v>
      </c>
      <c r="E571" s="192" t="s">
        <v>1308</v>
      </c>
      <c r="F571" s="192" t="s">
        <v>1309</v>
      </c>
    </row>
    <row r="572" spans="1:6" x14ac:dyDescent="0.25">
      <c r="A572" s="192">
        <v>45125</v>
      </c>
      <c r="B572" s="192" t="s">
        <v>45</v>
      </c>
      <c r="C572" s="192" t="s">
        <v>385</v>
      </c>
      <c r="D572" s="192" t="s">
        <v>169</v>
      </c>
      <c r="E572" s="192" t="s">
        <v>1310</v>
      </c>
      <c r="F572" s="192" t="s">
        <v>1311</v>
      </c>
    </row>
    <row r="573" spans="1:6" x14ac:dyDescent="0.25">
      <c r="A573" s="192">
        <v>45128</v>
      </c>
      <c r="B573" s="192" t="s">
        <v>45</v>
      </c>
      <c r="C573" s="192" t="s">
        <v>385</v>
      </c>
      <c r="D573" s="192" t="s">
        <v>169</v>
      </c>
      <c r="E573" s="192" t="s">
        <v>1312</v>
      </c>
      <c r="F573" s="192" t="s">
        <v>1313</v>
      </c>
    </row>
    <row r="574" spans="1:6" x14ac:dyDescent="0.25">
      <c r="A574" s="192">
        <v>45130</v>
      </c>
      <c r="B574" s="192" t="s">
        <v>45</v>
      </c>
      <c r="C574" s="192" t="s">
        <v>385</v>
      </c>
      <c r="D574" s="192" t="s">
        <v>169</v>
      </c>
      <c r="E574" s="192" t="s">
        <v>1314</v>
      </c>
      <c r="F574" s="192" t="s">
        <v>1315</v>
      </c>
    </row>
    <row r="575" spans="1:6" x14ac:dyDescent="0.25">
      <c r="A575" s="192">
        <v>45135</v>
      </c>
      <c r="B575" s="192" t="s">
        <v>45</v>
      </c>
      <c r="C575" s="192" t="s">
        <v>385</v>
      </c>
      <c r="D575" s="192" t="s">
        <v>169</v>
      </c>
      <c r="E575" s="192" t="s">
        <v>1316</v>
      </c>
      <c r="F575" s="192" t="s">
        <v>1317</v>
      </c>
    </row>
    <row r="576" spans="1:6" x14ac:dyDescent="0.25">
      <c r="A576" s="192">
        <v>45150</v>
      </c>
      <c r="B576" s="192" t="s">
        <v>45</v>
      </c>
      <c r="C576" s="192" t="s">
        <v>385</v>
      </c>
      <c r="D576" s="192" t="s">
        <v>169</v>
      </c>
      <c r="E576" s="192" t="s">
        <v>1318</v>
      </c>
      <c r="F576" s="192" t="s">
        <v>1319</v>
      </c>
    </row>
    <row r="577" spans="1:6" x14ac:dyDescent="0.25">
      <c r="A577" s="192">
        <v>45152</v>
      </c>
      <c r="B577" s="192" t="s">
        <v>45</v>
      </c>
      <c r="C577" s="192" t="s">
        <v>385</v>
      </c>
      <c r="D577" s="192" t="s">
        <v>169</v>
      </c>
      <c r="E577" s="192" t="s">
        <v>1320</v>
      </c>
      <c r="F577" s="192" t="s">
        <v>1321</v>
      </c>
    </row>
    <row r="578" spans="1:6" x14ac:dyDescent="0.25">
      <c r="A578" s="192">
        <v>45160</v>
      </c>
      <c r="B578" s="192" t="s">
        <v>45</v>
      </c>
      <c r="C578" s="192" t="s">
        <v>385</v>
      </c>
      <c r="D578" s="192" t="s">
        <v>169</v>
      </c>
      <c r="E578" s="192" t="s">
        <v>1322</v>
      </c>
      <c r="F578" s="192" t="s">
        <v>1323</v>
      </c>
    </row>
    <row r="579" spans="1:6" x14ac:dyDescent="0.25">
      <c r="A579" s="192">
        <v>45161</v>
      </c>
      <c r="B579" s="192" t="s">
        <v>45</v>
      </c>
      <c r="C579" s="192" t="s">
        <v>385</v>
      </c>
      <c r="D579" s="192" t="s">
        <v>169</v>
      </c>
      <c r="E579" s="192" t="s">
        <v>1324</v>
      </c>
      <c r="F579" s="192" t="s">
        <v>1325</v>
      </c>
    </row>
    <row r="580" spans="1:6" x14ac:dyDescent="0.25">
      <c r="A580" s="192">
        <v>45162</v>
      </c>
      <c r="B580" s="192" t="s">
        <v>45</v>
      </c>
      <c r="C580" s="192" t="s">
        <v>385</v>
      </c>
      <c r="D580" s="192" t="s">
        <v>169</v>
      </c>
      <c r="E580" s="192" t="s">
        <v>1326</v>
      </c>
      <c r="F580" s="192" t="s">
        <v>1327</v>
      </c>
    </row>
    <row r="581" spans="1:6" x14ac:dyDescent="0.25">
      <c r="A581" s="192">
        <v>45170</v>
      </c>
      <c r="B581" s="192" t="s">
        <v>45</v>
      </c>
      <c r="C581" s="192" t="s">
        <v>385</v>
      </c>
      <c r="D581" s="192" t="s">
        <v>169</v>
      </c>
      <c r="E581" s="192" t="s">
        <v>1328</v>
      </c>
      <c r="F581" s="192" t="s">
        <v>1329</v>
      </c>
    </row>
    <row r="582" spans="1:6" x14ac:dyDescent="0.25">
      <c r="A582" s="192">
        <v>45172</v>
      </c>
      <c r="B582" s="192" t="s">
        <v>45</v>
      </c>
      <c r="C582" s="192" t="s">
        <v>385</v>
      </c>
      <c r="D582" s="192" t="s">
        <v>169</v>
      </c>
      <c r="E582" s="192" t="s">
        <v>1330</v>
      </c>
      <c r="F582" s="192" t="s">
        <v>1331</v>
      </c>
    </row>
    <row r="583" spans="1:6" x14ac:dyDescent="0.25">
      <c r="A583" s="192">
        <v>45174</v>
      </c>
      <c r="B583" s="192" t="s">
        <v>45</v>
      </c>
      <c r="C583" s="192" t="s">
        <v>385</v>
      </c>
      <c r="D583" s="192" t="s">
        <v>169</v>
      </c>
      <c r="E583" s="192" t="s">
        <v>1332</v>
      </c>
      <c r="F583" s="192" t="s">
        <v>1333</v>
      </c>
    </row>
    <row r="584" spans="1:6" x14ac:dyDescent="0.25">
      <c r="A584" s="192">
        <v>45180</v>
      </c>
      <c r="B584" s="192" t="s">
        <v>45</v>
      </c>
      <c r="C584" s="192" t="s">
        <v>385</v>
      </c>
      <c r="D584" s="192" t="s">
        <v>169</v>
      </c>
      <c r="E584" s="192" t="s">
        <v>1334</v>
      </c>
      <c r="F584" s="192" t="s">
        <v>1335</v>
      </c>
    </row>
    <row r="585" spans="1:6" x14ac:dyDescent="0.25">
      <c r="A585" s="192">
        <v>45181</v>
      </c>
      <c r="B585" s="192" t="s">
        <v>45</v>
      </c>
      <c r="C585" s="192" t="s">
        <v>385</v>
      </c>
      <c r="D585" s="192" t="s">
        <v>169</v>
      </c>
      <c r="E585" s="192" t="s">
        <v>1336</v>
      </c>
      <c r="F585" s="192" t="s">
        <v>1337</v>
      </c>
    </row>
    <row r="586" spans="1:6" x14ac:dyDescent="0.25">
      <c r="A586" s="192">
        <v>45182</v>
      </c>
      <c r="B586" s="192" t="s">
        <v>45</v>
      </c>
      <c r="C586" s="192" t="s">
        <v>385</v>
      </c>
      <c r="D586" s="192" t="s">
        <v>169</v>
      </c>
      <c r="E586" s="192" t="s">
        <v>1338</v>
      </c>
      <c r="F586" s="192" t="s">
        <v>1339</v>
      </c>
    </row>
    <row r="587" spans="1:6" x14ac:dyDescent="0.25">
      <c r="A587" s="192">
        <v>45184</v>
      </c>
      <c r="B587" s="192" t="s">
        <v>45</v>
      </c>
      <c r="C587" s="192" t="s">
        <v>385</v>
      </c>
      <c r="D587" s="192" t="s">
        <v>169</v>
      </c>
      <c r="E587" s="192" t="s">
        <v>1340</v>
      </c>
      <c r="F587" s="192" t="s">
        <v>1341</v>
      </c>
    </row>
    <row r="588" spans="1:6" x14ac:dyDescent="0.25">
      <c r="A588" s="192">
        <v>45186</v>
      </c>
      <c r="B588" s="192" t="s">
        <v>45</v>
      </c>
      <c r="C588" s="192" t="s">
        <v>385</v>
      </c>
      <c r="D588" s="192" t="s">
        <v>169</v>
      </c>
      <c r="E588" s="192" t="s">
        <v>1342</v>
      </c>
      <c r="F588" s="192" t="s">
        <v>1343</v>
      </c>
    </row>
    <row r="589" spans="1:6" x14ac:dyDescent="0.25">
      <c r="A589" s="192">
        <v>45188</v>
      </c>
      <c r="B589" s="192" t="s">
        <v>45</v>
      </c>
      <c r="C589" s="192" t="s">
        <v>385</v>
      </c>
      <c r="D589" s="192" t="s">
        <v>169</v>
      </c>
      <c r="E589" s="192" t="s">
        <v>1344</v>
      </c>
      <c r="F589" s="192" t="s">
        <v>1345</v>
      </c>
    </row>
    <row r="590" spans="1:6" x14ac:dyDescent="0.25">
      <c r="A590" s="192">
        <v>45190</v>
      </c>
      <c r="B590" s="192" t="s">
        <v>45</v>
      </c>
      <c r="C590" s="192" t="s">
        <v>385</v>
      </c>
      <c r="D590" s="192" t="s">
        <v>169</v>
      </c>
      <c r="E590" s="192" t="s">
        <v>1346</v>
      </c>
      <c r="F590" s="192" t="s">
        <v>1347</v>
      </c>
    </row>
    <row r="591" spans="1:6" x14ac:dyDescent="0.25">
      <c r="A591" s="192">
        <v>45192</v>
      </c>
      <c r="B591" s="192" t="s">
        <v>45</v>
      </c>
      <c r="C591" s="192" t="s">
        <v>385</v>
      </c>
      <c r="D591" s="192" t="s">
        <v>169</v>
      </c>
      <c r="E591" s="192" t="s">
        <v>1348</v>
      </c>
      <c r="F591" s="192" t="s">
        <v>1349</v>
      </c>
    </row>
    <row r="592" spans="1:6" x14ac:dyDescent="0.25">
      <c r="A592" s="192">
        <v>45194</v>
      </c>
      <c r="B592" s="192" t="s">
        <v>45</v>
      </c>
      <c r="C592" s="192" t="s">
        <v>385</v>
      </c>
      <c r="D592" s="192" t="s">
        <v>169</v>
      </c>
      <c r="E592" s="192" t="s">
        <v>1350</v>
      </c>
      <c r="F592" s="192" t="s">
        <v>1351</v>
      </c>
    </row>
    <row r="593" spans="1:6" x14ac:dyDescent="0.25">
      <c r="A593" s="192">
        <v>45196</v>
      </c>
      <c r="B593" s="192" t="s">
        <v>45</v>
      </c>
      <c r="C593" s="192" t="s">
        <v>385</v>
      </c>
      <c r="D593" s="192" t="s">
        <v>169</v>
      </c>
      <c r="E593" s="192" t="s">
        <v>1352</v>
      </c>
      <c r="F593" s="192" t="s">
        <v>1353</v>
      </c>
    </row>
    <row r="594" spans="1:6" x14ac:dyDescent="0.25">
      <c r="A594" s="192">
        <v>45200</v>
      </c>
      <c r="B594" s="192" t="s">
        <v>45</v>
      </c>
      <c r="C594" s="192" t="s">
        <v>385</v>
      </c>
      <c r="D594" s="192" t="s">
        <v>169</v>
      </c>
      <c r="E594" s="192" t="s">
        <v>1354</v>
      </c>
      <c r="F594" s="192" t="s">
        <v>1355</v>
      </c>
    </row>
    <row r="595" spans="1:6" x14ac:dyDescent="0.25">
      <c r="A595" s="192">
        <v>45300</v>
      </c>
      <c r="B595" s="192" t="s">
        <v>45</v>
      </c>
      <c r="C595" s="192" t="s">
        <v>385</v>
      </c>
      <c r="D595" s="192" t="s">
        <v>169</v>
      </c>
      <c r="E595" s="192" t="s">
        <v>1356</v>
      </c>
      <c r="F595" s="192" t="s">
        <v>1357</v>
      </c>
    </row>
    <row r="596" spans="1:6" x14ac:dyDescent="0.25">
      <c r="A596" s="192">
        <v>45301</v>
      </c>
      <c r="B596" s="192" t="s">
        <v>45</v>
      </c>
      <c r="C596" s="192" t="s">
        <v>385</v>
      </c>
      <c r="D596" s="192" t="s">
        <v>169</v>
      </c>
      <c r="E596" s="192" t="s">
        <v>1358</v>
      </c>
      <c r="F596" s="192" t="s">
        <v>1359</v>
      </c>
    </row>
    <row r="597" spans="1:6" x14ac:dyDescent="0.25">
      <c r="A597" s="192">
        <v>45302</v>
      </c>
      <c r="B597" s="192" t="s">
        <v>45</v>
      </c>
      <c r="C597" s="192" t="s">
        <v>385</v>
      </c>
      <c r="D597" s="192" t="s">
        <v>169</v>
      </c>
      <c r="E597" s="192" t="s">
        <v>1360</v>
      </c>
      <c r="F597" s="192" t="s">
        <v>1361</v>
      </c>
    </row>
    <row r="598" spans="1:6" x14ac:dyDescent="0.25">
      <c r="A598" s="192">
        <v>45303</v>
      </c>
      <c r="B598" s="192" t="s">
        <v>45</v>
      </c>
      <c r="C598" s="192" t="s">
        <v>385</v>
      </c>
      <c r="D598" s="192" t="s">
        <v>169</v>
      </c>
      <c r="E598" s="192" t="s">
        <v>1362</v>
      </c>
      <c r="F598" s="192" t="s">
        <v>1363</v>
      </c>
    </row>
    <row r="599" spans="1:6" x14ac:dyDescent="0.25">
      <c r="A599" s="192">
        <v>45304</v>
      </c>
      <c r="B599" s="192" t="s">
        <v>45</v>
      </c>
      <c r="C599" s="192" t="s">
        <v>385</v>
      </c>
      <c r="D599" s="192" t="s">
        <v>169</v>
      </c>
      <c r="E599" s="192" t="s">
        <v>1364</v>
      </c>
      <c r="F599" s="192" t="s">
        <v>1365</v>
      </c>
    </row>
    <row r="600" spans="1:6" x14ac:dyDescent="0.25">
      <c r="A600" s="192">
        <v>45305</v>
      </c>
      <c r="B600" s="192" t="s">
        <v>45</v>
      </c>
      <c r="C600" s="192" t="s">
        <v>385</v>
      </c>
      <c r="D600" s="192" t="s">
        <v>169</v>
      </c>
      <c r="E600" s="192" t="s">
        <v>1366</v>
      </c>
      <c r="F600" s="192" t="s">
        <v>1367</v>
      </c>
    </row>
    <row r="601" spans="1:6" x14ac:dyDescent="0.25">
      <c r="A601" s="192">
        <v>45306</v>
      </c>
      <c r="B601" s="192" t="s">
        <v>45</v>
      </c>
      <c r="C601" s="192" t="s">
        <v>385</v>
      </c>
      <c r="D601" s="192" t="s">
        <v>169</v>
      </c>
      <c r="E601" s="192" t="s">
        <v>1368</v>
      </c>
      <c r="F601" s="192" t="s">
        <v>1369</v>
      </c>
    </row>
    <row r="602" spans="1:6" x14ac:dyDescent="0.25">
      <c r="A602" s="192">
        <v>45307</v>
      </c>
      <c r="B602" s="192" t="s">
        <v>45</v>
      </c>
      <c r="C602" s="192" t="s">
        <v>385</v>
      </c>
      <c r="D602" s="192" t="s">
        <v>169</v>
      </c>
      <c r="E602" s="192" t="s">
        <v>1370</v>
      </c>
      <c r="F602" s="192" t="s">
        <v>1371</v>
      </c>
    </row>
    <row r="603" spans="1:6" x14ac:dyDescent="0.25">
      <c r="A603" s="192">
        <v>45308</v>
      </c>
      <c r="B603" s="192" t="s">
        <v>45</v>
      </c>
      <c r="C603" s="192" t="s">
        <v>385</v>
      </c>
      <c r="D603" s="192" t="s">
        <v>169</v>
      </c>
      <c r="E603" s="192" t="s">
        <v>1372</v>
      </c>
      <c r="F603" s="192" t="s">
        <v>1373</v>
      </c>
    </row>
    <row r="604" spans="1:6" x14ac:dyDescent="0.25">
      <c r="A604" s="192">
        <v>45309</v>
      </c>
      <c r="B604" s="192" t="s">
        <v>45</v>
      </c>
      <c r="C604" s="192" t="s">
        <v>385</v>
      </c>
      <c r="D604" s="192" t="s">
        <v>169</v>
      </c>
      <c r="E604" s="192" t="s">
        <v>1374</v>
      </c>
      <c r="F604" s="192" t="s">
        <v>1375</v>
      </c>
    </row>
    <row r="605" spans="1:6" x14ac:dyDescent="0.25">
      <c r="A605" s="192">
        <v>45310</v>
      </c>
      <c r="B605" s="192" t="s">
        <v>45</v>
      </c>
      <c r="C605" s="192" t="s">
        <v>385</v>
      </c>
      <c r="D605" s="192" t="s">
        <v>169</v>
      </c>
      <c r="E605" s="192" t="s">
        <v>1376</v>
      </c>
      <c r="F605" s="192" t="s">
        <v>1377</v>
      </c>
    </row>
    <row r="606" spans="1:6" x14ac:dyDescent="0.25">
      <c r="A606" s="192">
        <v>45311</v>
      </c>
      <c r="B606" s="192" t="s">
        <v>45</v>
      </c>
      <c r="C606" s="192" t="s">
        <v>385</v>
      </c>
      <c r="D606" s="192" t="s">
        <v>169</v>
      </c>
      <c r="E606" s="192" t="s">
        <v>1378</v>
      </c>
      <c r="F606" s="192" t="s">
        <v>1379</v>
      </c>
    </row>
    <row r="607" spans="1:6" x14ac:dyDescent="0.25">
      <c r="A607" s="192">
        <v>45312</v>
      </c>
      <c r="B607" s="192" t="s">
        <v>45</v>
      </c>
      <c r="C607" s="192" t="s">
        <v>385</v>
      </c>
      <c r="D607" s="192" t="s">
        <v>169</v>
      </c>
      <c r="E607" s="192" t="s">
        <v>1380</v>
      </c>
      <c r="F607" s="192" t="s">
        <v>1381</v>
      </c>
    </row>
    <row r="608" spans="1:6" x14ac:dyDescent="0.25">
      <c r="A608" s="192">
        <v>45313</v>
      </c>
      <c r="B608" s="192" t="s">
        <v>45</v>
      </c>
      <c r="C608" s="192" t="s">
        <v>385</v>
      </c>
      <c r="D608" s="192" t="s">
        <v>169</v>
      </c>
      <c r="E608" s="192" t="s">
        <v>1382</v>
      </c>
      <c r="F608" s="192" t="s">
        <v>1383</v>
      </c>
    </row>
    <row r="609" spans="1:6" x14ac:dyDescent="0.25">
      <c r="A609" s="192">
        <v>45314</v>
      </c>
      <c r="B609" s="192" t="s">
        <v>45</v>
      </c>
      <c r="C609" s="192" t="s">
        <v>385</v>
      </c>
      <c r="D609" s="192" t="s">
        <v>169</v>
      </c>
      <c r="E609" s="192" t="s">
        <v>1384</v>
      </c>
      <c r="F609" s="192" t="s">
        <v>1385</v>
      </c>
    </row>
    <row r="610" spans="1:6" x14ac:dyDescent="0.25">
      <c r="A610" s="192">
        <v>45316</v>
      </c>
      <c r="B610" s="192" t="s">
        <v>45</v>
      </c>
      <c r="C610" s="192" t="s">
        <v>385</v>
      </c>
      <c r="D610" s="192" t="s">
        <v>169</v>
      </c>
      <c r="E610" s="192" t="s">
        <v>1386</v>
      </c>
      <c r="F610" s="192" t="s">
        <v>1387</v>
      </c>
    </row>
    <row r="611" spans="1:6" x14ac:dyDescent="0.25">
      <c r="A611" s="192">
        <v>45317</v>
      </c>
      <c r="B611" s="192" t="s">
        <v>45</v>
      </c>
      <c r="C611" s="192" t="s">
        <v>385</v>
      </c>
      <c r="D611" s="192" t="s">
        <v>169</v>
      </c>
      <c r="E611" s="192" t="s">
        <v>1388</v>
      </c>
      <c r="F611" s="192" t="s">
        <v>1389</v>
      </c>
    </row>
    <row r="612" spans="1:6" x14ac:dyDescent="0.25">
      <c r="A612" s="192">
        <v>45318</v>
      </c>
      <c r="B612" s="192" t="s">
        <v>45</v>
      </c>
      <c r="C612" s="192" t="s">
        <v>385</v>
      </c>
      <c r="D612" s="192" t="s">
        <v>169</v>
      </c>
      <c r="E612" s="192" t="s">
        <v>1390</v>
      </c>
      <c r="F612" s="192" t="s">
        <v>1391</v>
      </c>
    </row>
    <row r="613" spans="1:6" x14ac:dyDescent="0.25">
      <c r="A613" s="192">
        <v>45319</v>
      </c>
      <c r="B613" s="192" t="s">
        <v>45</v>
      </c>
      <c r="C613" s="192" t="s">
        <v>385</v>
      </c>
      <c r="D613" s="192" t="s">
        <v>169</v>
      </c>
      <c r="E613" s="192" t="s">
        <v>1392</v>
      </c>
      <c r="F613" s="192" t="s">
        <v>1393</v>
      </c>
    </row>
    <row r="614" spans="1:6" x14ac:dyDescent="0.25">
      <c r="A614" s="192">
        <v>45320</v>
      </c>
      <c r="B614" s="192" t="s">
        <v>45</v>
      </c>
      <c r="C614" s="192" t="s">
        <v>385</v>
      </c>
      <c r="D614" s="192" t="s">
        <v>169</v>
      </c>
      <c r="E614" s="192" t="s">
        <v>1394</v>
      </c>
      <c r="F614" s="192" t="s">
        <v>1395</v>
      </c>
    </row>
    <row r="615" spans="1:6" x14ac:dyDescent="0.25">
      <c r="A615" s="192">
        <v>45340</v>
      </c>
      <c r="B615" s="192" t="s">
        <v>45</v>
      </c>
      <c r="C615" s="192" t="s">
        <v>385</v>
      </c>
      <c r="D615" s="192" t="s">
        <v>169</v>
      </c>
      <c r="E615" s="192" t="s">
        <v>1396</v>
      </c>
      <c r="F615" s="192" t="s">
        <v>1397</v>
      </c>
    </row>
    <row r="616" spans="1:6" x14ac:dyDescent="0.25">
      <c r="A616" s="192">
        <v>45350</v>
      </c>
      <c r="B616" s="192" t="s">
        <v>45</v>
      </c>
      <c r="C616" s="192" t="s">
        <v>385</v>
      </c>
      <c r="D616" s="192" t="s">
        <v>169</v>
      </c>
      <c r="E616" s="192" t="s">
        <v>1398</v>
      </c>
      <c r="F616" s="192" t="s">
        <v>1399</v>
      </c>
    </row>
    <row r="617" spans="1:6" x14ac:dyDescent="0.25">
      <c r="A617" s="192">
        <v>45351</v>
      </c>
      <c r="B617" s="192" t="s">
        <v>45</v>
      </c>
      <c r="C617" s="192" t="s">
        <v>385</v>
      </c>
      <c r="D617" s="192" t="s">
        <v>169</v>
      </c>
      <c r="E617" s="192" t="s">
        <v>1400</v>
      </c>
      <c r="F617" s="192" t="s">
        <v>1401</v>
      </c>
    </row>
    <row r="618" spans="1:6" x14ac:dyDescent="0.25">
      <c r="A618" s="192">
        <v>45360</v>
      </c>
      <c r="B618" s="192" t="s">
        <v>45</v>
      </c>
      <c r="C618" s="192" t="s">
        <v>385</v>
      </c>
      <c r="D618" s="192" t="s">
        <v>169</v>
      </c>
      <c r="E618" s="192" t="s">
        <v>1402</v>
      </c>
      <c r="F618" s="192" t="s">
        <v>1403</v>
      </c>
    </row>
    <row r="619" spans="1:6" x14ac:dyDescent="0.25">
      <c r="A619" s="192">
        <v>45364</v>
      </c>
      <c r="B619" s="192" t="s">
        <v>45</v>
      </c>
      <c r="C619" s="192" t="s">
        <v>385</v>
      </c>
      <c r="D619" s="192" t="s">
        <v>169</v>
      </c>
      <c r="E619" s="192" t="s">
        <v>1404</v>
      </c>
      <c r="F619" s="192" t="s">
        <v>1405</v>
      </c>
    </row>
    <row r="620" spans="1:6" x14ac:dyDescent="0.25">
      <c r="A620" s="192">
        <v>45365</v>
      </c>
      <c r="B620" s="192" t="s">
        <v>45</v>
      </c>
      <c r="C620" s="192" t="s">
        <v>385</v>
      </c>
      <c r="D620" s="192" t="s">
        <v>169</v>
      </c>
      <c r="E620" s="192" t="s">
        <v>1406</v>
      </c>
      <c r="F620" s="192" t="s">
        <v>1407</v>
      </c>
    </row>
    <row r="621" spans="1:6" x14ac:dyDescent="0.25">
      <c r="A621" s="192">
        <v>45370</v>
      </c>
      <c r="B621" s="192" t="s">
        <v>45</v>
      </c>
      <c r="C621" s="192" t="s">
        <v>385</v>
      </c>
      <c r="D621" s="192" t="s">
        <v>169</v>
      </c>
      <c r="E621" s="192" t="s">
        <v>1408</v>
      </c>
      <c r="F621" s="192" t="s">
        <v>1409</v>
      </c>
    </row>
    <row r="622" spans="1:6" x14ac:dyDescent="0.25">
      <c r="A622" s="192">
        <v>45372</v>
      </c>
      <c r="B622" s="192" t="s">
        <v>45</v>
      </c>
      <c r="C622" s="192" t="s">
        <v>385</v>
      </c>
      <c r="D622" s="192" t="s">
        <v>169</v>
      </c>
      <c r="E622" s="192" t="s">
        <v>1410</v>
      </c>
      <c r="F622" s="192" t="s">
        <v>1411</v>
      </c>
    </row>
    <row r="623" spans="1:6" x14ac:dyDescent="0.25">
      <c r="A623" s="192">
        <v>45374</v>
      </c>
      <c r="B623" s="192" t="s">
        <v>45</v>
      </c>
      <c r="C623" s="192" t="s">
        <v>385</v>
      </c>
      <c r="D623" s="192" t="s">
        <v>169</v>
      </c>
      <c r="E623" s="192" t="s">
        <v>1412</v>
      </c>
      <c r="F623" s="192" t="s">
        <v>1413</v>
      </c>
    </row>
    <row r="624" spans="1:6" x14ac:dyDescent="0.25">
      <c r="A624" s="192">
        <v>45379</v>
      </c>
      <c r="B624" s="192" t="s">
        <v>45</v>
      </c>
      <c r="C624" s="192" t="s">
        <v>385</v>
      </c>
      <c r="D624" s="192" t="s">
        <v>169</v>
      </c>
      <c r="E624" s="192" t="s">
        <v>1414</v>
      </c>
      <c r="F624" s="192" t="s">
        <v>1415</v>
      </c>
    </row>
    <row r="625" spans="1:6" x14ac:dyDescent="0.25">
      <c r="A625" s="192">
        <v>45380</v>
      </c>
      <c r="B625" s="192" t="s">
        <v>45</v>
      </c>
      <c r="C625" s="192" t="s">
        <v>385</v>
      </c>
      <c r="D625" s="192" t="s">
        <v>169</v>
      </c>
      <c r="E625" s="192" t="s">
        <v>1416</v>
      </c>
      <c r="F625" s="192" t="s">
        <v>1417</v>
      </c>
    </row>
    <row r="626" spans="1:6" x14ac:dyDescent="0.25">
      <c r="A626" s="192">
        <v>45390</v>
      </c>
      <c r="B626" s="192" t="s">
        <v>45</v>
      </c>
      <c r="C626" s="192" t="s">
        <v>385</v>
      </c>
      <c r="D626" s="192" t="s">
        <v>169</v>
      </c>
      <c r="E626" s="192" t="s">
        <v>1418</v>
      </c>
      <c r="F626" s="192" t="s">
        <v>1419</v>
      </c>
    </row>
    <row r="627" spans="1:6" x14ac:dyDescent="0.25">
      <c r="A627" s="192">
        <v>45392</v>
      </c>
      <c r="B627" s="192" t="s">
        <v>45</v>
      </c>
      <c r="C627" s="192" t="s">
        <v>385</v>
      </c>
      <c r="D627" s="192" t="s">
        <v>169</v>
      </c>
      <c r="E627" s="192" t="s">
        <v>1420</v>
      </c>
      <c r="F627" s="192" t="s">
        <v>1421</v>
      </c>
    </row>
    <row r="628" spans="1:6" x14ac:dyDescent="0.25">
      <c r="A628" s="192">
        <v>45500</v>
      </c>
      <c r="B628" s="192" t="s">
        <v>45</v>
      </c>
      <c r="C628" s="192" t="s">
        <v>385</v>
      </c>
      <c r="D628" s="192" t="s">
        <v>169</v>
      </c>
      <c r="E628" s="192" t="s">
        <v>1422</v>
      </c>
      <c r="F628" s="192" t="s">
        <v>1423</v>
      </c>
    </row>
    <row r="629" spans="1:6" x14ac:dyDescent="0.25">
      <c r="A629" s="192">
        <v>45510</v>
      </c>
      <c r="B629" s="192" t="s">
        <v>45</v>
      </c>
      <c r="C629" s="192" t="s">
        <v>385</v>
      </c>
      <c r="D629" s="192" t="s">
        <v>169</v>
      </c>
      <c r="E629" s="192" t="s">
        <v>1424</v>
      </c>
      <c r="F629" s="192" t="s">
        <v>1425</v>
      </c>
    </row>
    <row r="630" spans="1:6" x14ac:dyDescent="0.25">
      <c r="A630" s="192">
        <v>45520</v>
      </c>
      <c r="B630" s="192" t="s">
        <v>45</v>
      </c>
      <c r="C630" s="192" t="s">
        <v>385</v>
      </c>
      <c r="D630" s="192" t="s">
        <v>169</v>
      </c>
      <c r="E630" s="192" t="s">
        <v>1426</v>
      </c>
      <c r="F630" s="192" t="s">
        <v>1427</v>
      </c>
    </row>
    <row r="631" spans="1:6" x14ac:dyDescent="0.25">
      <c r="A631" s="192">
        <v>45521</v>
      </c>
      <c r="B631" s="192" t="s">
        <v>45</v>
      </c>
      <c r="C631" s="192" t="s">
        <v>385</v>
      </c>
      <c r="D631" s="192" t="s">
        <v>169</v>
      </c>
      <c r="E631" s="192" t="s">
        <v>1428</v>
      </c>
      <c r="F631" s="192" t="s">
        <v>1429</v>
      </c>
    </row>
    <row r="632" spans="1:6" x14ac:dyDescent="0.25">
      <c r="A632" s="192">
        <v>45522</v>
      </c>
      <c r="B632" s="192" t="s">
        <v>45</v>
      </c>
      <c r="C632" s="192" t="s">
        <v>385</v>
      </c>
      <c r="D632" s="192" t="s">
        <v>169</v>
      </c>
      <c r="E632" s="192" t="s">
        <v>1430</v>
      </c>
      <c r="F632" s="192" t="s">
        <v>1431</v>
      </c>
    </row>
    <row r="633" spans="1:6" x14ac:dyDescent="0.25">
      <c r="A633" s="192">
        <v>45525</v>
      </c>
      <c r="B633" s="192" t="s">
        <v>45</v>
      </c>
      <c r="C633" s="192" t="s">
        <v>385</v>
      </c>
      <c r="D633" s="192" t="s">
        <v>169</v>
      </c>
      <c r="E633" s="192" t="s">
        <v>1432</v>
      </c>
      <c r="F633" s="192" t="s">
        <v>1433</v>
      </c>
    </row>
    <row r="634" spans="1:6" x14ac:dyDescent="0.25">
      <c r="A634" s="192">
        <v>45526</v>
      </c>
      <c r="B634" s="192" t="s">
        <v>45</v>
      </c>
      <c r="C634" s="192" t="s">
        <v>385</v>
      </c>
      <c r="D634" s="192" t="s">
        <v>169</v>
      </c>
      <c r="E634" s="192" t="s">
        <v>1434</v>
      </c>
      <c r="F634" s="192" t="s">
        <v>1435</v>
      </c>
    </row>
    <row r="635" spans="1:6" x14ac:dyDescent="0.25">
      <c r="A635" s="192">
        <v>45527</v>
      </c>
      <c r="B635" s="192" t="s">
        <v>45</v>
      </c>
      <c r="C635" s="192" t="s">
        <v>385</v>
      </c>
      <c r="D635" s="192" t="s">
        <v>169</v>
      </c>
      <c r="E635" s="192" t="s">
        <v>1436</v>
      </c>
      <c r="F635" s="192" t="s">
        <v>1437</v>
      </c>
    </row>
    <row r="636" spans="1:6" x14ac:dyDescent="0.25">
      <c r="A636" s="192">
        <v>45528</v>
      </c>
      <c r="B636" s="192" t="s">
        <v>45</v>
      </c>
      <c r="C636" s="192" t="s">
        <v>385</v>
      </c>
      <c r="D636" s="192" t="s">
        <v>169</v>
      </c>
      <c r="E636" s="192" t="s">
        <v>1438</v>
      </c>
      <c r="F636" s="192" t="s">
        <v>1439</v>
      </c>
    </row>
    <row r="637" spans="1:6" x14ac:dyDescent="0.25">
      <c r="A637" s="192">
        <v>45540</v>
      </c>
      <c r="B637" s="192" t="s">
        <v>45</v>
      </c>
      <c r="C637" s="192" t="s">
        <v>385</v>
      </c>
      <c r="D637" s="192" t="s">
        <v>169</v>
      </c>
      <c r="E637" s="192" t="s">
        <v>1440</v>
      </c>
      <c r="F637" s="192" t="s">
        <v>1441</v>
      </c>
    </row>
    <row r="638" spans="1:6" x14ac:dyDescent="0.25">
      <c r="A638" s="192">
        <v>45550</v>
      </c>
      <c r="B638" s="192" t="s">
        <v>45</v>
      </c>
      <c r="C638" s="192" t="s">
        <v>385</v>
      </c>
      <c r="D638" s="192" t="s">
        <v>169</v>
      </c>
      <c r="E638" s="192" t="s">
        <v>1442</v>
      </c>
      <c r="F638" s="192" t="s">
        <v>1443</v>
      </c>
    </row>
    <row r="639" spans="1:6" x14ac:dyDescent="0.25">
      <c r="A639" s="192">
        <v>45580</v>
      </c>
      <c r="B639" s="192" t="s">
        <v>45</v>
      </c>
      <c r="C639" s="192" t="s">
        <v>385</v>
      </c>
      <c r="D639" s="192" t="s">
        <v>169</v>
      </c>
      <c r="E639" s="192" t="s">
        <v>1444</v>
      </c>
      <c r="F639" s="192" t="s">
        <v>1445</v>
      </c>
    </row>
    <row r="640" spans="1:6" x14ac:dyDescent="0.25">
      <c r="A640" s="192">
        <v>45581</v>
      </c>
      <c r="B640" s="192" t="s">
        <v>45</v>
      </c>
      <c r="C640" s="192" t="s">
        <v>385</v>
      </c>
      <c r="D640" s="192" t="s">
        <v>169</v>
      </c>
      <c r="E640" s="192" t="s">
        <v>1446</v>
      </c>
      <c r="F640" s="192" t="s">
        <v>1447</v>
      </c>
    </row>
    <row r="641" spans="1:6" x14ac:dyDescent="0.25">
      <c r="A641" s="192">
        <v>45582</v>
      </c>
      <c r="B641" s="192" t="s">
        <v>45</v>
      </c>
      <c r="C641" s="192" t="s">
        <v>385</v>
      </c>
      <c r="D641" s="192" t="s">
        <v>169</v>
      </c>
      <c r="E641" s="192" t="s">
        <v>1448</v>
      </c>
      <c r="F641" s="192" t="s">
        <v>1449</v>
      </c>
    </row>
    <row r="642" spans="1:6" x14ac:dyDescent="0.25">
      <c r="A642" s="192">
        <v>45590</v>
      </c>
      <c r="B642" s="192" t="s">
        <v>45</v>
      </c>
      <c r="C642" s="192" t="s">
        <v>385</v>
      </c>
      <c r="D642" s="192" t="s">
        <v>169</v>
      </c>
      <c r="E642" s="192" t="s">
        <v>1450</v>
      </c>
      <c r="F642" s="192" t="s">
        <v>1451</v>
      </c>
    </row>
    <row r="643" spans="1:6" x14ac:dyDescent="0.25">
      <c r="A643" s="192">
        <v>45610</v>
      </c>
      <c r="B643" s="192" t="s">
        <v>45</v>
      </c>
      <c r="C643" s="192" t="s">
        <v>385</v>
      </c>
      <c r="D643" s="192" t="s">
        <v>169</v>
      </c>
      <c r="E643" s="192" t="s">
        <v>1452</v>
      </c>
      <c r="F643" s="192" t="s">
        <v>1453</v>
      </c>
    </row>
    <row r="644" spans="1:6" x14ac:dyDescent="0.25">
      <c r="A644" s="192">
        <v>45630</v>
      </c>
      <c r="B644" s="192" t="s">
        <v>45</v>
      </c>
      <c r="C644" s="192" t="s">
        <v>385</v>
      </c>
      <c r="D644" s="192" t="s">
        <v>169</v>
      </c>
      <c r="E644" s="192" t="s">
        <v>1454</v>
      </c>
      <c r="F644" s="192" t="s">
        <v>1455</v>
      </c>
    </row>
    <row r="645" spans="1:6" x14ac:dyDescent="0.25">
      <c r="A645" s="192">
        <v>45657</v>
      </c>
      <c r="B645" s="192" t="s">
        <v>45</v>
      </c>
      <c r="C645" s="192" t="s">
        <v>385</v>
      </c>
      <c r="D645" s="192" t="s">
        <v>169</v>
      </c>
      <c r="E645" s="192" t="s">
        <v>1456</v>
      </c>
      <c r="F645" s="192" t="s">
        <v>1457</v>
      </c>
    </row>
    <row r="646" spans="1:6" x14ac:dyDescent="0.25">
      <c r="A646" s="192">
        <v>45670</v>
      </c>
      <c r="B646" s="192" t="s">
        <v>45</v>
      </c>
      <c r="C646" s="192" t="s">
        <v>385</v>
      </c>
      <c r="D646" s="192" t="s">
        <v>169</v>
      </c>
      <c r="E646" s="192" t="s">
        <v>1458</v>
      </c>
      <c r="F646" s="192" t="s">
        <v>1459</v>
      </c>
    </row>
    <row r="647" spans="1:6" x14ac:dyDescent="0.25">
      <c r="A647" s="192">
        <v>45700</v>
      </c>
      <c r="B647" s="192" t="s">
        <v>45</v>
      </c>
      <c r="C647" s="192" t="s">
        <v>385</v>
      </c>
      <c r="D647" s="192" t="s">
        <v>169</v>
      </c>
      <c r="E647" s="192" t="s">
        <v>1460</v>
      </c>
      <c r="F647" s="192" t="s">
        <v>1461</v>
      </c>
    </row>
    <row r="648" spans="1:6" x14ac:dyDescent="0.25">
      <c r="A648" s="192">
        <v>45705</v>
      </c>
      <c r="B648" s="192" t="s">
        <v>45</v>
      </c>
      <c r="C648" s="192" t="s">
        <v>385</v>
      </c>
      <c r="D648" s="192" t="s">
        <v>169</v>
      </c>
      <c r="E648" s="192" t="s">
        <v>1462</v>
      </c>
      <c r="F648" s="192" t="s">
        <v>1463</v>
      </c>
    </row>
    <row r="649" spans="1:6" x14ac:dyDescent="0.25">
      <c r="A649" s="192">
        <v>45760</v>
      </c>
      <c r="B649" s="192" t="s">
        <v>45</v>
      </c>
      <c r="C649" s="192" t="s">
        <v>385</v>
      </c>
      <c r="D649" s="192" t="s">
        <v>169</v>
      </c>
      <c r="E649" s="192" t="s">
        <v>1464</v>
      </c>
      <c r="F649" s="192" t="s">
        <v>1465</v>
      </c>
    </row>
    <row r="650" spans="1:6" x14ac:dyDescent="0.25">
      <c r="A650" s="192">
        <v>45761</v>
      </c>
      <c r="B650" s="192" t="s">
        <v>45</v>
      </c>
      <c r="C650" s="192" t="s">
        <v>385</v>
      </c>
      <c r="D650" s="192" t="s">
        <v>169</v>
      </c>
      <c r="E650" s="192" t="s">
        <v>1466</v>
      </c>
      <c r="F650" s="192" t="s">
        <v>1467</v>
      </c>
    </row>
    <row r="651" spans="1:6" x14ac:dyDescent="0.25">
      <c r="A651" s="192">
        <v>47000</v>
      </c>
      <c r="B651" s="192" t="s">
        <v>45</v>
      </c>
      <c r="C651" s="192" t="s">
        <v>376</v>
      </c>
      <c r="D651" s="192" t="s">
        <v>169</v>
      </c>
      <c r="E651" s="192" t="s">
        <v>1468</v>
      </c>
      <c r="F651" s="192" t="s">
        <v>1469</v>
      </c>
    </row>
    <row r="652" spans="1:6" x14ac:dyDescent="0.25">
      <c r="A652" s="192">
        <v>47001</v>
      </c>
      <c r="B652" s="192" t="s">
        <v>45</v>
      </c>
      <c r="C652" s="192" t="s">
        <v>376</v>
      </c>
      <c r="D652" s="192" t="s">
        <v>169</v>
      </c>
      <c r="E652" s="192" t="s">
        <v>1470</v>
      </c>
      <c r="F652" s="192" t="s">
        <v>1471</v>
      </c>
    </row>
    <row r="653" spans="1:6" x14ac:dyDescent="0.25">
      <c r="A653" s="192">
        <v>47100</v>
      </c>
      <c r="B653" s="192" t="s">
        <v>45</v>
      </c>
      <c r="C653" s="192" t="s">
        <v>376</v>
      </c>
      <c r="D653" s="192" t="s">
        <v>169</v>
      </c>
      <c r="E653" s="192" t="s">
        <v>1472</v>
      </c>
      <c r="F653" s="192" t="s">
        <v>1473</v>
      </c>
    </row>
    <row r="654" spans="1:6" x14ac:dyDescent="0.25">
      <c r="A654" s="192">
        <v>47101</v>
      </c>
      <c r="B654" s="192" t="s">
        <v>45</v>
      </c>
      <c r="C654" s="192" t="s">
        <v>376</v>
      </c>
      <c r="D654" s="192" t="s">
        <v>169</v>
      </c>
      <c r="E654" s="192" t="s">
        <v>1474</v>
      </c>
      <c r="F654" s="192" t="s">
        <v>1475</v>
      </c>
    </row>
    <row r="655" spans="1:6" x14ac:dyDescent="0.25">
      <c r="A655" s="192">
        <v>47150</v>
      </c>
      <c r="B655" s="192" t="s">
        <v>45</v>
      </c>
      <c r="C655" s="192" t="s">
        <v>376</v>
      </c>
      <c r="D655" s="192" t="s">
        <v>169</v>
      </c>
      <c r="E655" s="192" t="s">
        <v>1476</v>
      </c>
      <c r="F655" s="192" t="s">
        <v>1477</v>
      </c>
    </row>
    <row r="656" spans="1:6" x14ac:dyDescent="0.25">
      <c r="A656" s="192">
        <v>47200</v>
      </c>
      <c r="B656" s="192" t="s">
        <v>45</v>
      </c>
      <c r="C656" s="192" t="s">
        <v>376</v>
      </c>
      <c r="D656" s="192" t="s">
        <v>169</v>
      </c>
      <c r="E656" s="192" t="s">
        <v>1478</v>
      </c>
      <c r="F656" s="192" t="s">
        <v>1479</v>
      </c>
    </row>
    <row r="657" spans="1:6" x14ac:dyDescent="0.25">
      <c r="A657" s="192">
        <v>47201</v>
      </c>
      <c r="B657" s="192" t="s">
        <v>45</v>
      </c>
      <c r="C657" s="192" t="s">
        <v>376</v>
      </c>
      <c r="D657" s="192" t="s">
        <v>169</v>
      </c>
      <c r="E657" s="192" t="s">
        <v>1480</v>
      </c>
      <c r="F657" s="192" t="s">
        <v>1481</v>
      </c>
    </row>
    <row r="658" spans="1:6" x14ac:dyDescent="0.25">
      <c r="A658" s="192">
        <v>47202</v>
      </c>
      <c r="B658" s="192" t="s">
        <v>45</v>
      </c>
      <c r="C658" s="192" t="s">
        <v>376</v>
      </c>
      <c r="D658" s="192" t="s">
        <v>169</v>
      </c>
      <c r="E658" s="192" t="s">
        <v>1482</v>
      </c>
      <c r="F658" s="192" t="s">
        <v>1483</v>
      </c>
    </row>
    <row r="659" spans="1:6" x14ac:dyDescent="0.25">
      <c r="A659" s="192">
        <v>47203</v>
      </c>
      <c r="B659" s="192" t="s">
        <v>45</v>
      </c>
      <c r="C659" s="192" t="s">
        <v>376</v>
      </c>
      <c r="D659" s="192" t="s">
        <v>169</v>
      </c>
      <c r="E659" s="192" t="s">
        <v>1484</v>
      </c>
      <c r="F659" s="192" t="s">
        <v>1485</v>
      </c>
    </row>
    <row r="660" spans="1:6" x14ac:dyDescent="0.25">
      <c r="A660" s="192">
        <v>47300</v>
      </c>
      <c r="B660" s="192" t="s">
        <v>45</v>
      </c>
      <c r="C660" s="192" t="s">
        <v>376</v>
      </c>
      <c r="D660" s="192" t="s">
        <v>169</v>
      </c>
      <c r="E660" s="192" t="s">
        <v>1486</v>
      </c>
      <c r="F660" s="192" t="s">
        <v>1487</v>
      </c>
    </row>
    <row r="661" spans="1:6" x14ac:dyDescent="0.25">
      <c r="A661" s="192">
        <v>47331</v>
      </c>
      <c r="B661" s="192" t="s">
        <v>45</v>
      </c>
      <c r="C661" s="192" t="s">
        <v>376</v>
      </c>
      <c r="D661" s="192" t="s">
        <v>169</v>
      </c>
      <c r="E661" s="192" t="s">
        <v>1488</v>
      </c>
      <c r="F661" s="192" t="s">
        <v>1489</v>
      </c>
    </row>
    <row r="662" spans="1:6" x14ac:dyDescent="0.25">
      <c r="A662" s="192">
        <v>47341</v>
      </c>
      <c r="B662" s="192" t="s">
        <v>45</v>
      </c>
      <c r="C662" s="192" t="s">
        <v>376</v>
      </c>
      <c r="D662" s="192" t="s">
        <v>169</v>
      </c>
      <c r="E662" s="192" t="s">
        <v>1490</v>
      </c>
      <c r="F662" s="192" t="s">
        <v>1491</v>
      </c>
    </row>
    <row r="663" spans="1:6" x14ac:dyDescent="0.25">
      <c r="A663" s="192">
        <v>47400</v>
      </c>
      <c r="B663" s="192" t="s">
        <v>45</v>
      </c>
      <c r="C663" s="192" t="s">
        <v>376</v>
      </c>
      <c r="D663" s="192" t="s">
        <v>169</v>
      </c>
      <c r="E663" s="192" t="s">
        <v>1492</v>
      </c>
      <c r="F663" s="192" t="s">
        <v>1493</v>
      </c>
    </row>
    <row r="664" spans="1:6" x14ac:dyDescent="0.25">
      <c r="A664" s="192">
        <v>47401</v>
      </c>
      <c r="B664" s="192" t="s">
        <v>45</v>
      </c>
      <c r="C664" s="192" t="s">
        <v>376</v>
      </c>
      <c r="D664" s="192" t="s">
        <v>169</v>
      </c>
      <c r="E664" s="192" t="s">
        <v>1494</v>
      </c>
      <c r="F664" s="192" t="s">
        <v>1495</v>
      </c>
    </row>
    <row r="665" spans="1:6" x14ac:dyDescent="0.25">
      <c r="A665" s="192">
        <v>47451</v>
      </c>
      <c r="B665" s="192" t="s">
        <v>45</v>
      </c>
      <c r="C665" s="192" t="s">
        <v>385</v>
      </c>
      <c r="D665" s="192" t="s">
        <v>169</v>
      </c>
      <c r="E665" s="192" t="s">
        <v>1496</v>
      </c>
      <c r="F665" s="192" t="s">
        <v>1497</v>
      </c>
    </row>
    <row r="666" spans="1:6" x14ac:dyDescent="0.25">
      <c r="A666" s="192">
        <v>47454</v>
      </c>
      <c r="B666" s="192" t="s">
        <v>45</v>
      </c>
      <c r="C666" s="192" t="s">
        <v>385</v>
      </c>
      <c r="D666" s="192" t="s">
        <v>169</v>
      </c>
      <c r="E666" s="192" t="s">
        <v>1498</v>
      </c>
      <c r="F666" s="192" t="s">
        <v>1499</v>
      </c>
    </row>
    <row r="667" spans="1:6" x14ac:dyDescent="0.25">
      <c r="A667" s="192">
        <v>48000</v>
      </c>
      <c r="B667" s="192" t="s">
        <v>45</v>
      </c>
      <c r="C667" s="192" t="s">
        <v>376</v>
      </c>
      <c r="D667" s="192" t="s">
        <v>169</v>
      </c>
      <c r="E667" s="192" t="s">
        <v>1500</v>
      </c>
      <c r="F667" s="192" t="s">
        <v>1501</v>
      </c>
    </row>
    <row r="668" spans="1:6" x14ac:dyDescent="0.25">
      <c r="A668" s="192">
        <v>50500</v>
      </c>
      <c r="B668" s="196" t="s">
        <v>51</v>
      </c>
      <c r="C668" s="196" t="s">
        <v>51</v>
      </c>
      <c r="D668" s="197" t="s">
        <v>169</v>
      </c>
      <c r="E668" s="196" t="s">
        <v>1502</v>
      </c>
      <c r="F668" s="192" t="s">
        <v>1503</v>
      </c>
    </row>
    <row r="669" spans="1:6" x14ac:dyDescent="0.25">
      <c r="A669" s="192">
        <v>50501</v>
      </c>
      <c r="B669" s="196" t="s">
        <v>51</v>
      </c>
      <c r="C669" s="196" t="s">
        <v>51</v>
      </c>
      <c r="D669" s="197" t="s">
        <v>169</v>
      </c>
      <c r="E669" s="196" t="s">
        <v>1504</v>
      </c>
      <c r="F669" s="192" t="s">
        <v>1505</v>
      </c>
    </row>
    <row r="670" spans="1:6" x14ac:dyDescent="0.25">
      <c r="A670" s="192">
        <v>50505</v>
      </c>
      <c r="B670" s="196" t="s">
        <v>51</v>
      </c>
      <c r="C670" s="196" t="s">
        <v>51</v>
      </c>
      <c r="D670" s="197" t="s">
        <v>169</v>
      </c>
      <c r="E670" s="196" t="s">
        <v>1506</v>
      </c>
      <c r="F670" s="192" t="s">
        <v>1507</v>
      </c>
    </row>
    <row r="671" spans="1:6" x14ac:dyDescent="0.25">
      <c r="A671" s="192">
        <v>50521</v>
      </c>
      <c r="B671" s="196" t="s">
        <v>51</v>
      </c>
      <c r="C671" s="196" t="s">
        <v>51</v>
      </c>
      <c r="D671" s="197" t="s">
        <v>169</v>
      </c>
      <c r="E671" s="196" t="s">
        <v>1508</v>
      </c>
      <c r="F671" s="192" t="s">
        <v>1509</v>
      </c>
    </row>
    <row r="672" spans="1:6" x14ac:dyDescent="0.25">
      <c r="A672" s="192">
        <v>50527</v>
      </c>
      <c r="B672" s="196" t="s">
        <v>51</v>
      </c>
      <c r="C672" s="196" t="s">
        <v>51</v>
      </c>
      <c r="D672" s="197" t="s">
        <v>169</v>
      </c>
      <c r="E672" s="196" t="s">
        <v>1510</v>
      </c>
      <c r="F672" s="192" t="s">
        <v>1511</v>
      </c>
    </row>
    <row r="673" spans="1:6" x14ac:dyDescent="0.25">
      <c r="A673" s="192">
        <v>50601</v>
      </c>
      <c r="B673" s="196" t="s">
        <v>51</v>
      </c>
      <c r="C673" s="196" t="s">
        <v>51</v>
      </c>
      <c r="D673" s="197" t="s">
        <v>169</v>
      </c>
      <c r="E673" s="196" t="s">
        <v>1512</v>
      </c>
      <c r="F673" s="192" t="s">
        <v>1513</v>
      </c>
    </row>
    <row r="674" spans="1:6" x14ac:dyDescent="0.25">
      <c r="A674" s="192">
        <v>50605</v>
      </c>
      <c r="B674" s="196" t="s">
        <v>51</v>
      </c>
      <c r="C674" s="196" t="s">
        <v>51</v>
      </c>
      <c r="D674" s="197" t="s">
        <v>169</v>
      </c>
      <c r="E674" s="196" t="s">
        <v>1514</v>
      </c>
      <c r="F674" s="192" t="s">
        <v>1515</v>
      </c>
    </row>
    <row r="675" spans="1:6" x14ac:dyDescent="0.25">
      <c r="A675" s="192">
        <v>50607</v>
      </c>
      <c r="B675" s="196" t="s">
        <v>51</v>
      </c>
      <c r="C675" s="196" t="s">
        <v>51</v>
      </c>
      <c r="D675" s="197" t="s">
        <v>169</v>
      </c>
      <c r="E675" s="196" t="s">
        <v>1516</v>
      </c>
      <c r="F675" s="192" t="s">
        <v>1517</v>
      </c>
    </row>
    <row r="676" spans="1:6" x14ac:dyDescent="0.25">
      <c r="A676" s="192">
        <v>50613</v>
      </c>
      <c r="B676" s="196" t="s">
        <v>51</v>
      </c>
      <c r="C676" s="196" t="s">
        <v>51</v>
      </c>
      <c r="D676" s="197" t="s">
        <v>169</v>
      </c>
      <c r="E676" s="196" t="s">
        <v>1518</v>
      </c>
      <c r="F676" s="192" t="s">
        <v>1519</v>
      </c>
    </row>
    <row r="677" spans="1:6" x14ac:dyDescent="0.25">
      <c r="A677" s="192">
        <v>50615</v>
      </c>
      <c r="B677" s="196" t="s">
        <v>51</v>
      </c>
      <c r="C677" s="196" t="s">
        <v>51</v>
      </c>
      <c r="D677" s="197" t="s">
        <v>169</v>
      </c>
      <c r="E677" s="196" t="s">
        <v>1520</v>
      </c>
      <c r="F677" s="192" t="s">
        <v>1521</v>
      </c>
    </row>
    <row r="678" spans="1:6" x14ac:dyDescent="0.25">
      <c r="A678" s="192">
        <v>50617</v>
      </c>
      <c r="B678" s="196" t="s">
        <v>51</v>
      </c>
      <c r="C678" s="196" t="s">
        <v>51</v>
      </c>
      <c r="D678" s="197" t="s">
        <v>169</v>
      </c>
      <c r="E678" s="196" t="s">
        <v>1522</v>
      </c>
      <c r="F678" s="192" t="s">
        <v>1523</v>
      </c>
    </row>
    <row r="679" spans="1:6" x14ac:dyDescent="0.25">
      <c r="A679" s="192">
        <v>50619</v>
      </c>
      <c r="B679" s="196" t="s">
        <v>51</v>
      </c>
      <c r="C679" s="196" t="s">
        <v>51</v>
      </c>
      <c r="D679" s="197" t="s">
        <v>169</v>
      </c>
      <c r="E679" s="196" t="s">
        <v>1524</v>
      </c>
      <c r="F679" s="192" t="s">
        <v>1525</v>
      </c>
    </row>
    <row r="680" spans="1:6" x14ac:dyDescent="0.25">
      <c r="A680" s="192">
        <v>50621</v>
      </c>
      <c r="B680" s="196" t="s">
        <v>51</v>
      </c>
      <c r="C680" s="196" t="s">
        <v>51</v>
      </c>
      <c r="D680" s="197" t="s">
        <v>169</v>
      </c>
      <c r="E680" s="196" t="s">
        <v>1526</v>
      </c>
      <c r="F680" s="192" t="s">
        <v>1527</v>
      </c>
    </row>
    <row r="681" spans="1:6" x14ac:dyDescent="0.25">
      <c r="A681" s="192">
        <v>50633</v>
      </c>
      <c r="B681" s="196" t="s">
        <v>51</v>
      </c>
      <c r="C681" s="196" t="s">
        <v>51</v>
      </c>
      <c r="D681" s="197" t="s">
        <v>169</v>
      </c>
      <c r="E681" s="196" t="s">
        <v>1528</v>
      </c>
      <c r="F681" s="192" t="s">
        <v>1529</v>
      </c>
    </row>
    <row r="682" spans="1:6" x14ac:dyDescent="0.25">
      <c r="A682" s="192">
        <v>50644</v>
      </c>
      <c r="B682" s="196" t="s">
        <v>51</v>
      </c>
      <c r="C682" s="196" t="s">
        <v>51</v>
      </c>
      <c r="D682" s="197" t="s">
        <v>169</v>
      </c>
      <c r="E682" s="196" t="s">
        <v>1530</v>
      </c>
      <c r="F682" s="192" t="s">
        <v>1531</v>
      </c>
    </row>
    <row r="683" spans="1:6" x14ac:dyDescent="0.25">
      <c r="A683" s="192">
        <v>50645</v>
      </c>
      <c r="B683" s="196" t="s">
        <v>51</v>
      </c>
      <c r="C683" s="196" t="s">
        <v>51</v>
      </c>
      <c r="D683" s="197" t="s">
        <v>169</v>
      </c>
      <c r="E683" s="196" t="s">
        <v>1532</v>
      </c>
      <c r="F683" s="192" t="s">
        <v>1533</v>
      </c>
    </row>
    <row r="684" spans="1:6" x14ac:dyDescent="0.25">
      <c r="A684" s="192">
        <v>50647</v>
      </c>
      <c r="B684" s="196" t="s">
        <v>51</v>
      </c>
      <c r="C684" s="196" t="s">
        <v>51</v>
      </c>
      <c r="D684" s="197" t="s">
        <v>169</v>
      </c>
      <c r="E684" s="196" t="s">
        <v>1534</v>
      </c>
      <c r="F684" s="192" t="s">
        <v>1535</v>
      </c>
    </row>
    <row r="685" spans="1:6" x14ac:dyDescent="0.25">
      <c r="A685" s="192">
        <v>50648</v>
      </c>
      <c r="B685" s="196" t="s">
        <v>51</v>
      </c>
      <c r="C685" s="196" t="s">
        <v>51</v>
      </c>
      <c r="D685" s="197" t="s">
        <v>169</v>
      </c>
      <c r="E685" s="196" t="s">
        <v>1536</v>
      </c>
      <c r="F685" s="192" t="s">
        <v>1537</v>
      </c>
    </row>
    <row r="686" spans="1:6" x14ac:dyDescent="0.25">
      <c r="A686" s="192">
        <v>50649</v>
      </c>
      <c r="B686" s="196" t="s">
        <v>51</v>
      </c>
      <c r="C686" s="196" t="s">
        <v>51</v>
      </c>
      <c r="D686" s="197" t="s">
        <v>169</v>
      </c>
      <c r="E686" s="196" t="s">
        <v>1538</v>
      </c>
      <c r="F686" s="192" t="s">
        <v>1539</v>
      </c>
    </row>
    <row r="687" spans="1:6" x14ac:dyDescent="0.25">
      <c r="A687" s="192">
        <v>50650</v>
      </c>
      <c r="B687" s="196" t="s">
        <v>51</v>
      </c>
      <c r="C687" s="196" t="s">
        <v>51</v>
      </c>
      <c r="D687" s="197" t="s">
        <v>169</v>
      </c>
      <c r="E687" s="196" t="s">
        <v>1540</v>
      </c>
      <c r="F687" s="192" t="s">
        <v>1541</v>
      </c>
    </row>
    <row r="688" spans="1:6" x14ac:dyDescent="0.25">
      <c r="A688" s="192">
        <v>50651</v>
      </c>
      <c r="B688" s="196" t="s">
        <v>51</v>
      </c>
      <c r="C688" s="196" t="s">
        <v>51</v>
      </c>
      <c r="D688" s="197" t="s">
        <v>169</v>
      </c>
      <c r="E688" s="196" t="s">
        <v>1542</v>
      </c>
      <c r="F688" s="192" t="s">
        <v>1543</v>
      </c>
    </row>
    <row r="689" spans="1:6" x14ac:dyDescent="0.25">
      <c r="A689" s="192">
        <v>50652</v>
      </c>
      <c r="B689" s="196" t="s">
        <v>51</v>
      </c>
      <c r="C689" s="196" t="s">
        <v>51</v>
      </c>
      <c r="D689" s="197" t="s">
        <v>169</v>
      </c>
      <c r="E689" s="196" t="s">
        <v>1544</v>
      </c>
      <c r="F689" s="192" t="s">
        <v>1545</v>
      </c>
    </row>
    <row r="690" spans="1:6" x14ac:dyDescent="0.25">
      <c r="A690" s="192">
        <v>50653</v>
      </c>
      <c r="B690" s="196" t="s">
        <v>51</v>
      </c>
      <c r="C690" s="196" t="s">
        <v>51</v>
      </c>
      <c r="D690" s="197" t="s">
        <v>169</v>
      </c>
      <c r="E690" s="196" t="s">
        <v>1546</v>
      </c>
      <c r="F690" s="192" t="s">
        <v>1547</v>
      </c>
    </row>
    <row r="691" spans="1:6" x14ac:dyDescent="0.25">
      <c r="A691" s="192">
        <v>50657</v>
      </c>
      <c r="B691" s="196" t="s">
        <v>51</v>
      </c>
      <c r="C691" s="196" t="s">
        <v>51</v>
      </c>
      <c r="D691" s="197" t="s">
        <v>169</v>
      </c>
      <c r="E691" s="196" t="s">
        <v>1548</v>
      </c>
      <c r="F691" s="192" t="s">
        <v>1549</v>
      </c>
    </row>
    <row r="692" spans="1:6" x14ac:dyDescent="0.25">
      <c r="A692" s="192">
        <v>50668</v>
      </c>
      <c r="B692" s="196" t="s">
        <v>51</v>
      </c>
      <c r="C692" s="196" t="s">
        <v>51</v>
      </c>
      <c r="D692" s="197" t="s">
        <v>169</v>
      </c>
      <c r="E692" s="196" t="s">
        <v>1550</v>
      </c>
      <c r="F692" s="192" t="s">
        <v>1551</v>
      </c>
    </row>
    <row r="693" spans="1:6" x14ac:dyDescent="0.25">
      <c r="A693" s="192">
        <v>50699</v>
      </c>
      <c r="B693" s="196" t="s">
        <v>51</v>
      </c>
      <c r="C693" s="196" t="s">
        <v>51</v>
      </c>
      <c r="D693" s="197" t="s">
        <v>169</v>
      </c>
      <c r="E693" s="196" t="s">
        <v>1552</v>
      </c>
      <c r="F693" s="192" t="s">
        <v>1553</v>
      </c>
    </row>
    <row r="694" spans="1:6" x14ac:dyDescent="0.25">
      <c r="A694" s="192">
        <v>50711</v>
      </c>
      <c r="B694" s="196" t="s">
        <v>51</v>
      </c>
      <c r="C694" s="196" t="s">
        <v>51</v>
      </c>
      <c r="D694" s="197" t="s">
        <v>169</v>
      </c>
      <c r="E694" s="196" t="s">
        <v>1554</v>
      </c>
      <c r="F694" s="192" t="s">
        <v>1555</v>
      </c>
    </row>
    <row r="695" spans="1:6" x14ac:dyDescent="0.25">
      <c r="A695" s="192">
        <v>50712</v>
      </c>
      <c r="B695" s="196" t="s">
        <v>51</v>
      </c>
      <c r="C695" s="196" t="s">
        <v>51</v>
      </c>
      <c r="D695" s="197" t="s">
        <v>169</v>
      </c>
      <c r="E695" s="196" t="s">
        <v>1556</v>
      </c>
      <c r="F695" s="192" t="s">
        <v>1557</v>
      </c>
    </row>
    <row r="696" spans="1:6" x14ac:dyDescent="0.25">
      <c r="A696" s="192">
        <v>50713</v>
      </c>
      <c r="B696" s="196" t="s">
        <v>51</v>
      </c>
      <c r="C696" s="196" t="s">
        <v>51</v>
      </c>
      <c r="D696" s="197" t="s">
        <v>169</v>
      </c>
      <c r="E696" s="196" t="s">
        <v>1558</v>
      </c>
      <c r="F696" s="192" t="s">
        <v>1559</v>
      </c>
    </row>
    <row r="697" spans="1:6" x14ac:dyDescent="0.25">
      <c r="A697" s="192">
        <v>50714</v>
      </c>
      <c r="B697" s="196" t="s">
        <v>51</v>
      </c>
      <c r="C697" s="196" t="s">
        <v>51</v>
      </c>
      <c r="D697" s="197" t="s">
        <v>169</v>
      </c>
      <c r="E697" s="196" t="s">
        <v>1560</v>
      </c>
      <c r="F697" s="192" t="s">
        <v>1561</v>
      </c>
    </row>
    <row r="698" spans="1:6" x14ac:dyDescent="0.25">
      <c r="A698" s="192">
        <v>50715</v>
      </c>
      <c r="B698" s="196" t="s">
        <v>51</v>
      </c>
      <c r="C698" s="196" t="s">
        <v>51</v>
      </c>
      <c r="D698" s="197" t="s">
        <v>169</v>
      </c>
      <c r="E698" s="196" t="s">
        <v>1562</v>
      </c>
      <c r="F698" s="192" t="s">
        <v>1563</v>
      </c>
    </row>
    <row r="699" spans="1:6" x14ac:dyDescent="0.25">
      <c r="A699" s="192">
        <v>50716</v>
      </c>
      <c r="B699" s="196" t="s">
        <v>51</v>
      </c>
      <c r="C699" s="196" t="s">
        <v>51</v>
      </c>
      <c r="D699" s="197" t="s">
        <v>169</v>
      </c>
      <c r="E699" s="196" t="s">
        <v>1564</v>
      </c>
      <c r="F699" s="192" t="s">
        <v>1565</v>
      </c>
    </row>
    <row r="700" spans="1:6" x14ac:dyDescent="0.25">
      <c r="A700" s="192">
        <v>50717</v>
      </c>
      <c r="B700" s="196" t="s">
        <v>51</v>
      </c>
      <c r="C700" s="196" t="s">
        <v>51</v>
      </c>
      <c r="D700" s="197" t="s">
        <v>169</v>
      </c>
      <c r="E700" s="196" t="s">
        <v>1566</v>
      </c>
      <c r="F700" s="192" t="s">
        <v>1567</v>
      </c>
    </row>
    <row r="701" spans="1:6" x14ac:dyDescent="0.25">
      <c r="A701" s="192">
        <v>50718</v>
      </c>
      <c r="B701" s="196" t="s">
        <v>51</v>
      </c>
      <c r="C701" s="196" t="s">
        <v>51</v>
      </c>
      <c r="D701" s="197" t="s">
        <v>169</v>
      </c>
      <c r="E701" s="196" t="s">
        <v>1568</v>
      </c>
      <c r="F701" s="192" t="s">
        <v>1569</v>
      </c>
    </row>
    <row r="702" spans="1:6" x14ac:dyDescent="0.25">
      <c r="A702" s="192">
        <v>50719</v>
      </c>
      <c r="B702" s="196" t="s">
        <v>51</v>
      </c>
      <c r="C702" s="196" t="s">
        <v>51</v>
      </c>
      <c r="D702" s="197" t="s">
        <v>169</v>
      </c>
      <c r="E702" s="196" t="s">
        <v>1570</v>
      </c>
      <c r="F702" s="192" t="s">
        <v>1571</v>
      </c>
    </row>
    <row r="703" spans="1:6" x14ac:dyDescent="0.25">
      <c r="A703" s="192">
        <v>50769</v>
      </c>
      <c r="B703" s="196" t="s">
        <v>51</v>
      </c>
      <c r="C703" s="196" t="s">
        <v>51</v>
      </c>
      <c r="D703" s="197" t="s">
        <v>169</v>
      </c>
      <c r="E703" s="196" t="s">
        <v>1572</v>
      </c>
      <c r="F703" s="192" t="s">
        <v>1573</v>
      </c>
    </row>
    <row r="704" spans="1:6" x14ac:dyDescent="0.25">
      <c r="A704" s="192">
        <v>50773</v>
      </c>
      <c r="B704" s="196" t="s">
        <v>51</v>
      </c>
      <c r="C704" s="196" t="s">
        <v>51</v>
      </c>
      <c r="D704" s="197" t="s">
        <v>169</v>
      </c>
      <c r="E704" s="196" t="s">
        <v>1574</v>
      </c>
      <c r="F704" s="192" t="s">
        <v>1575</v>
      </c>
    </row>
    <row r="705" spans="1:6" x14ac:dyDescent="0.25">
      <c r="A705" s="192">
        <v>50776</v>
      </c>
      <c r="B705" s="196" t="s">
        <v>51</v>
      </c>
      <c r="C705" s="196" t="s">
        <v>51</v>
      </c>
      <c r="D705" s="197" t="s">
        <v>169</v>
      </c>
      <c r="E705" s="196" t="s">
        <v>1576</v>
      </c>
      <c r="F705" s="192" t="s">
        <v>1577</v>
      </c>
    </row>
    <row r="706" spans="1:6" x14ac:dyDescent="0.25">
      <c r="A706" s="192">
        <v>50779</v>
      </c>
      <c r="B706" s="196" t="s">
        <v>51</v>
      </c>
      <c r="C706" s="196" t="s">
        <v>51</v>
      </c>
      <c r="D706" s="197" t="s">
        <v>169</v>
      </c>
      <c r="E706" s="196" t="s">
        <v>1578</v>
      </c>
      <c r="F706" s="192" t="s">
        <v>1579</v>
      </c>
    </row>
    <row r="707" spans="1:6" x14ac:dyDescent="0.25">
      <c r="A707" s="192">
        <v>50783</v>
      </c>
      <c r="B707" s="196" t="s">
        <v>51</v>
      </c>
      <c r="C707" s="196" t="s">
        <v>51</v>
      </c>
      <c r="D707" s="197" t="s">
        <v>169</v>
      </c>
      <c r="E707" s="196" t="s">
        <v>1580</v>
      </c>
      <c r="F707" s="192" t="s">
        <v>1581</v>
      </c>
    </row>
    <row r="708" spans="1:6" x14ac:dyDescent="0.25">
      <c r="A708" s="192">
        <v>50784</v>
      </c>
      <c r="B708" s="196" t="s">
        <v>51</v>
      </c>
      <c r="C708" s="196" t="s">
        <v>51</v>
      </c>
      <c r="D708" s="197" t="s">
        <v>169</v>
      </c>
      <c r="E708" s="196" t="s">
        <v>1582</v>
      </c>
      <c r="F708" s="192" t="s">
        <v>1583</v>
      </c>
    </row>
    <row r="709" spans="1:6" x14ac:dyDescent="0.25">
      <c r="A709" s="192">
        <v>50787</v>
      </c>
      <c r="B709" s="196" t="s">
        <v>51</v>
      </c>
      <c r="C709" s="196" t="s">
        <v>51</v>
      </c>
      <c r="D709" s="197" t="s">
        <v>169</v>
      </c>
      <c r="E709" s="196" t="s">
        <v>1584</v>
      </c>
      <c r="F709" s="192" t="s">
        <v>1585</v>
      </c>
    </row>
    <row r="710" spans="1:6" x14ac:dyDescent="0.25">
      <c r="A710" s="192">
        <v>50791</v>
      </c>
      <c r="B710" s="196" t="s">
        <v>51</v>
      </c>
      <c r="C710" s="196" t="s">
        <v>51</v>
      </c>
      <c r="D710" s="197" t="s">
        <v>169</v>
      </c>
      <c r="E710" s="196" t="s">
        <v>1586</v>
      </c>
      <c r="F710" s="192" t="s">
        <v>1587</v>
      </c>
    </row>
    <row r="711" spans="1:6" x14ac:dyDescent="0.25">
      <c r="A711" s="192">
        <v>50793</v>
      </c>
      <c r="B711" s="196" t="s">
        <v>51</v>
      </c>
      <c r="C711" s="196" t="s">
        <v>51</v>
      </c>
      <c r="D711" s="197" t="s">
        <v>169</v>
      </c>
      <c r="E711" s="196" t="s">
        <v>1588</v>
      </c>
      <c r="F711" s="192" t="s">
        <v>1589</v>
      </c>
    </row>
    <row r="712" spans="1:6" x14ac:dyDescent="0.25">
      <c r="A712" s="192">
        <v>50795</v>
      </c>
      <c r="B712" s="196" t="s">
        <v>51</v>
      </c>
      <c r="C712" s="196" t="s">
        <v>51</v>
      </c>
      <c r="D712" s="197" t="s">
        <v>169</v>
      </c>
      <c r="E712" s="196" t="s">
        <v>1590</v>
      </c>
      <c r="F712" s="192" t="s">
        <v>1591</v>
      </c>
    </row>
    <row r="713" spans="1:6" x14ac:dyDescent="0.25">
      <c r="A713" s="192">
        <v>50796</v>
      </c>
      <c r="B713" s="196" t="s">
        <v>51</v>
      </c>
      <c r="C713" s="196" t="s">
        <v>51</v>
      </c>
      <c r="D713" s="197" t="s">
        <v>169</v>
      </c>
      <c r="E713" s="196" t="s">
        <v>1592</v>
      </c>
      <c r="F713" s="192" t="s">
        <v>1593</v>
      </c>
    </row>
    <row r="714" spans="1:6" x14ac:dyDescent="0.25">
      <c r="A714" s="192">
        <v>50800</v>
      </c>
      <c r="B714" s="196" t="s">
        <v>51</v>
      </c>
      <c r="C714" s="196" t="s">
        <v>51</v>
      </c>
      <c r="D714" s="197" t="s">
        <v>169</v>
      </c>
      <c r="E714" s="196" t="s">
        <v>1594</v>
      </c>
      <c r="F714" s="192" t="s">
        <v>1595</v>
      </c>
    </row>
    <row r="715" spans="1:6" x14ac:dyDescent="0.25">
      <c r="A715" s="192">
        <v>50801</v>
      </c>
      <c r="B715" s="196" t="s">
        <v>51</v>
      </c>
      <c r="C715" s="196" t="s">
        <v>51</v>
      </c>
      <c r="D715" s="197" t="s">
        <v>169</v>
      </c>
      <c r="E715" s="196" t="s">
        <v>1596</v>
      </c>
      <c r="F715" s="192" t="s">
        <v>1597</v>
      </c>
    </row>
    <row r="716" spans="1:6" x14ac:dyDescent="0.25">
      <c r="A716" s="192">
        <v>50803</v>
      </c>
      <c r="B716" s="196" t="s">
        <v>51</v>
      </c>
      <c r="C716" s="196" t="s">
        <v>51</v>
      </c>
      <c r="D716" s="197" t="s">
        <v>169</v>
      </c>
      <c r="E716" s="196" t="s">
        <v>1598</v>
      </c>
      <c r="F716" s="192" t="s">
        <v>1599</v>
      </c>
    </row>
    <row r="717" spans="1:6" x14ac:dyDescent="0.25">
      <c r="A717" s="192">
        <v>50853</v>
      </c>
      <c r="B717" s="196" t="s">
        <v>51</v>
      </c>
      <c r="C717" s="196" t="s">
        <v>51</v>
      </c>
      <c r="D717" s="197" t="s">
        <v>169</v>
      </c>
      <c r="E717" s="196" t="s">
        <v>1600</v>
      </c>
      <c r="F717" s="192" t="s">
        <v>1601</v>
      </c>
    </row>
    <row r="718" spans="1:6" x14ac:dyDescent="0.25">
      <c r="A718" s="192">
        <v>50854</v>
      </c>
      <c r="B718" s="196" t="s">
        <v>51</v>
      </c>
      <c r="C718" s="196" t="s">
        <v>51</v>
      </c>
      <c r="D718" s="197" t="s">
        <v>169</v>
      </c>
      <c r="E718" s="196" t="s">
        <v>1602</v>
      </c>
      <c r="F718" s="192" t="s">
        <v>1603</v>
      </c>
    </row>
    <row r="719" spans="1:6" x14ac:dyDescent="0.25">
      <c r="A719" s="192">
        <v>50881</v>
      </c>
      <c r="B719" s="196" t="s">
        <v>51</v>
      </c>
      <c r="C719" s="196" t="s">
        <v>51</v>
      </c>
      <c r="D719" s="197" t="s">
        <v>169</v>
      </c>
      <c r="E719" s="196" t="s">
        <v>1604</v>
      </c>
      <c r="F719" s="192" t="s">
        <v>1605</v>
      </c>
    </row>
    <row r="720" spans="1:6" x14ac:dyDescent="0.25">
      <c r="A720" s="192">
        <v>50885</v>
      </c>
      <c r="B720" s="196" t="s">
        <v>51</v>
      </c>
      <c r="C720" s="196" t="s">
        <v>51</v>
      </c>
      <c r="D720" s="197" t="s">
        <v>169</v>
      </c>
      <c r="E720" s="196" t="s">
        <v>1606</v>
      </c>
      <c r="F720" s="192" t="s">
        <v>1607</v>
      </c>
    </row>
    <row r="721" spans="1:6" x14ac:dyDescent="0.25">
      <c r="A721" s="192">
        <v>50898</v>
      </c>
      <c r="B721" s="196" t="s">
        <v>51</v>
      </c>
      <c r="C721" s="196" t="s">
        <v>51</v>
      </c>
      <c r="D721" s="197" t="s">
        <v>169</v>
      </c>
      <c r="E721" s="196" t="s">
        <v>1608</v>
      </c>
      <c r="F721" s="192" t="s">
        <v>1609</v>
      </c>
    </row>
    <row r="722" spans="1:6" x14ac:dyDescent="0.25">
      <c r="A722" s="192">
        <v>50899</v>
      </c>
      <c r="B722" s="196" t="s">
        <v>51</v>
      </c>
      <c r="C722" s="196" t="s">
        <v>51</v>
      </c>
      <c r="D722" s="197" t="s">
        <v>169</v>
      </c>
      <c r="E722" s="196" t="s">
        <v>1610</v>
      </c>
      <c r="F722" s="192" t="s">
        <v>1611</v>
      </c>
    </row>
    <row r="723" spans="1:6" x14ac:dyDescent="0.25">
      <c r="A723" s="192">
        <v>50900</v>
      </c>
      <c r="B723" s="196" t="s">
        <v>51</v>
      </c>
      <c r="C723" s="196" t="s">
        <v>51</v>
      </c>
      <c r="D723" s="197" t="s">
        <v>169</v>
      </c>
      <c r="E723" s="196" t="s">
        <v>1612</v>
      </c>
      <c r="F723" s="192" t="s">
        <v>1613</v>
      </c>
    </row>
    <row r="724" spans="1:6" x14ac:dyDescent="0.25">
      <c r="A724" s="192">
        <v>51000</v>
      </c>
      <c r="B724" s="196" t="s">
        <v>51</v>
      </c>
      <c r="C724" s="196" t="s">
        <v>51</v>
      </c>
      <c r="D724" s="197" t="s">
        <v>169</v>
      </c>
      <c r="E724" s="196" t="s">
        <v>1614</v>
      </c>
      <c r="F724" s="192" t="s">
        <v>1615</v>
      </c>
    </row>
    <row r="725" spans="1:6" x14ac:dyDescent="0.25">
      <c r="A725" s="192">
        <v>51091</v>
      </c>
      <c r="B725" s="196" t="s">
        <v>51</v>
      </c>
      <c r="C725" s="196" t="s">
        <v>51</v>
      </c>
      <c r="D725" s="197" t="s">
        <v>169</v>
      </c>
      <c r="E725" s="196" t="s">
        <v>1616</v>
      </c>
      <c r="F725" s="192" t="s">
        <v>1617</v>
      </c>
    </row>
    <row r="726" spans="1:6" x14ac:dyDescent="0.25">
      <c r="A726" s="192">
        <v>51103</v>
      </c>
      <c r="B726" s="196" t="s">
        <v>51</v>
      </c>
      <c r="C726" s="196" t="s">
        <v>51</v>
      </c>
      <c r="D726" s="197" t="s">
        <v>169</v>
      </c>
      <c r="E726" s="196" t="s">
        <v>1618</v>
      </c>
      <c r="F726" s="192" t="s">
        <v>1619</v>
      </c>
    </row>
    <row r="727" spans="1:6" x14ac:dyDescent="0.25">
      <c r="A727" s="192">
        <v>51151</v>
      </c>
      <c r="B727" s="196" t="s">
        <v>51</v>
      </c>
      <c r="C727" s="196" t="s">
        <v>51</v>
      </c>
      <c r="D727" s="197" t="s">
        <v>169</v>
      </c>
      <c r="E727" s="196" t="s">
        <v>1620</v>
      </c>
      <c r="F727" s="192" t="s">
        <v>1621</v>
      </c>
    </row>
    <row r="728" spans="1:6" x14ac:dyDescent="0.25">
      <c r="A728" s="192">
        <v>51307</v>
      </c>
      <c r="B728" s="196" t="s">
        <v>51</v>
      </c>
      <c r="C728" s="196" t="s">
        <v>51</v>
      </c>
      <c r="D728" s="197" t="s">
        <v>169</v>
      </c>
      <c r="E728" s="196" t="s">
        <v>1622</v>
      </c>
      <c r="F728" s="192" t="s">
        <v>1623</v>
      </c>
    </row>
    <row r="729" spans="1:6" x14ac:dyDescent="0.25">
      <c r="A729" s="192">
        <v>51353</v>
      </c>
      <c r="B729" s="196" t="s">
        <v>51</v>
      </c>
      <c r="C729" s="196" t="s">
        <v>51</v>
      </c>
      <c r="D729" s="197" t="s">
        <v>169</v>
      </c>
      <c r="E729" s="196" t="s">
        <v>1624</v>
      </c>
      <c r="F729" s="192" t="s">
        <v>1625</v>
      </c>
    </row>
    <row r="730" spans="1:6" x14ac:dyDescent="0.25">
      <c r="A730" s="192">
        <v>51367</v>
      </c>
      <c r="B730" s="196" t="s">
        <v>51</v>
      </c>
      <c r="C730" s="196" t="s">
        <v>51</v>
      </c>
      <c r="D730" s="197" t="s">
        <v>169</v>
      </c>
      <c r="E730" s="196" t="s">
        <v>1626</v>
      </c>
      <c r="F730" s="192" t="s">
        <v>1627</v>
      </c>
    </row>
    <row r="731" spans="1:6" x14ac:dyDescent="0.25">
      <c r="A731" s="192">
        <v>51368</v>
      </c>
      <c r="B731" s="196" t="s">
        <v>51</v>
      </c>
      <c r="C731" s="196" t="s">
        <v>51</v>
      </c>
      <c r="D731" s="197" t="s">
        <v>169</v>
      </c>
      <c r="E731" s="196" t="s">
        <v>1628</v>
      </c>
      <c r="F731" s="192" t="s">
        <v>1629</v>
      </c>
    </row>
    <row r="732" spans="1:6" x14ac:dyDescent="0.25">
      <c r="A732" s="192">
        <v>51369</v>
      </c>
      <c r="B732" s="196" t="s">
        <v>51</v>
      </c>
      <c r="C732" s="196" t="s">
        <v>51</v>
      </c>
      <c r="D732" s="197" t="s">
        <v>169</v>
      </c>
      <c r="E732" s="196" t="s">
        <v>1630</v>
      </c>
      <c r="F732" s="192" t="s">
        <v>1631</v>
      </c>
    </row>
    <row r="733" spans="1:6" x14ac:dyDescent="0.25">
      <c r="A733" s="192">
        <v>51370</v>
      </c>
      <c r="B733" s="196" t="s">
        <v>51</v>
      </c>
      <c r="C733" s="196" t="s">
        <v>51</v>
      </c>
      <c r="D733" s="197" t="s">
        <v>169</v>
      </c>
      <c r="E733" s="196" t="s">
        <v>1632</v>
      </c>
      <c r="F733" s="192" t="s">
        <v>1633</v>
      </c>
    </row>
    <row r="734" spans="1:6" x14ac:dyDescent="0.25">
      <c r="A734" s="192">
        <v>51372</v>
      </c>
      <c r="B734" s="196" t="s">
        <v>51</v>
      </c>
      <c r="C734" s="196" t="s">
        <v>51</v>
      </c>
      <c r="D734" s="197" t="s">
        <v>169</v>
      </c>
      <c r="E734" s="196" t="s">
        <v>1634</v>
      </c>
      <c r="F734" s="192" t="s">
        <v>1635</v>
      </c>
    </row>
    <row r="735" spans="1:6" x14ac:dyDescent="0.25">
      <c r="A735" s="192">
        <v>51373</v>
      </c>
      <c r="B735" s="196" t="s">
        <v>51</v>
      </c>
      <c r="C735" s="196" t="s">
        <v>51</v>
      </c>
      <c r="D735" s="197" t="s">
        <v>169</v>
      </c>
      <c r="E735" s="196" t="s">
        <v>1636</v>
      </c>
      <c r="F735" s="192" t="s">
        <v>1637</v>
      </c>
    </row>
    <row r="736" spans="1:6" x14ac:dyDescent="0.25">
      <c r="A736" s="192">
        <v>51374</v>
      </c>
      <c r="B736" s="196" t="s">
        <v>51</v>
      </c>
      <c r="C736" s="196" t="s">
        <v>51</v>
      </c>
      <c r="D736" s="197" t="s">
        <v>169</v>
      </c>
      <c r="E736" s="196" t="s">
        <v>1638</v>
      </c>
      <c r="F736" s="192" t="s">
        <v>1639</v>
      </c>
    </row>
    <row r="737" spans="1:6" x14ac:dyDescent="0.25">
      <c r="A737" s="192">
        <v>51375</v>
      </c>
      <c r="B737" s="196" t="s">
        <v>51</v>
      </c>
      <c r="C737" s="196" t="s">
        <v>51</v>
      </c>
      <c r="D737" s="197" t="s">
        <v>169</v>
      </c>
      <c r="E737" s="196" t="s">
        <v>1640</v>
      </c>
      <c r="F737" s="192" t="s">
        <v>1641</v>
      </c>
    </row>
    <row r="738" spans="1:6" x14ac:dyDescent="0.25">
      <c r="A738" s="192">
        <v>51376</v>
      </c>
      <c r="B738" s="196" t="s">
        <v>51</v>
      </c>
      <c r="C738" s="196" t="s">
        <v>51</v>
      </c>
      <c r="D738" s="197" t="s">
        <v>169</v>
      </c>
      <c r="E738" s="196" t="s">
        <v>1642</v>
      </c>
      <c r="F738" s="192" t="s">
        <v>1643</v>
      </c>
    </row>
    <row r="739" spans="1:6" x14ac:dyDescent="0.25">
      <c r="A739" s="192">
        <v>51377</v>
      </c>
      <c r="B739" s="196" t="s">
        <v>51</v>
      </c>
      <c r="C739" s="196" t="s">
        <v>51</v>
      </c>
      <c r="D739" s="197" t="s">
        <v>169</v>
      </c>
      <c r="E739" s="196" t="s">
        <v>1644</v>
      </c>
      <c r="F739" s="192" t="s">
        <v>1645</v>
      </c>
    </row>
    <row r="740" spans="1:6" x14ac:dyDescent="0.25">
      <c r="A740" s="192">
        <v>51400</v>
      </c>
      <c r="B740" s="196" t="s">
        <v>51</v>
      </c>
      <c r="C740" s="196" t="s">
        <v>51</v>
      </c>
      <c r="D740" s="197" t="s">
        <v>169</v>
      </c>
      <c r="E740" s="196" t="s">
        <v>1646</v>
      </c>
      <c r="F740" s="192" t="s">
        <v>1647</v>
      </c>
    </row>
    <row r="741" spans="1:6" x14ac:dyDescent="0.25">
      <c r="A741" s="192">
        <v>51412</v>
      </c>
      <c r="B741" s="196" t="s">
        <v>51</v>
      </c>
      <c r="C741" s="196" t="s">
        <v>51</v>
      </c>
      <c r="D741" s="197" t="s">
        <v>169</v>
      </c>
      <c r="E741" s="196" t="s">
        <v>1648</v>
      </c>
      <c r="F741" s="192" t="s">
        <v>1649</v>
      </c>
    </row>
    <row r="742" spans="1:6" x14ac:dyDescent="0.25">
      <c r="A742" s="192">
        <v>51500</v>
      </c>
      <c r="B742" s="196" t="s">
        <v>51</v>
      </c>
      <c r="C742" s="196" t="s">
        <v>51</v>
      </c>
      <c r="D742" s="197" t="s">
        <v>169</v>
      </c>
      <c r="E742" s="196" t="s">
        <v>1650</v>
      </c>
      <c r="F742" s="192" t="s">
        <v>1651</v>
      </c>
    </row>
    <row r="743" spans="1:6" x14ac:dyDescent="0.25">
      <c r="A743" s="192">
        <v>51501</v>
      </c>
      <c r="B743" s="196" t="s">
        <v>51</v>
      </c>
      <c r="C743" s="196" t="s">
        <v>51</v>
      </c>
      <c r="D743" s="197" t="s">
        <v>169</v>
      </c>
      <c r="E743" s="196" t="s">
        <v>1652</v>
      </c>
      <c r="F743" s="192" t="s">
        <v>1653</v>
      </c>
    </row>
    <row r="744" spans="1:6" x14ac:dyDescent="0.25">
      <c r="A744" s="192">
        <v>51506</v>
      </c>
      <c r="B744" s="196" t="s">
        <v>51</v>
      </c>
      <c r="C744" s="196" t="s">
        <v>51</v>
      </c>
      <c r="D744" s="197" t="s">
        <v>169</v>
      </c>
      <c r="E744" s="196" t="s">
        <v>1654</v>
      </c>
      <c r="F744" s="192" t="s">
        <v>1655</v>
      </c>
    </row>
    <row r="745" spans="1:6" x14ac:dyDescent="0.25">
      <c r="A745" s="192">
        <v>51508</v>
      </c>
      <c r="B745" s="196" t="s">
        <v>51</v>
      </c>
      <c r="C745" s="196" t="s">
        <v>51</v>
      </c>
      <c r="D745" s="197" t="s">
        <v>169</v>
      </c>
      <c r="E745" s="196" t="s">
        <v>1656</v>
      </c>
      <c r="F745" s="192" t="s">
        <v>1657</v>
      </c>
    </row>
    <row r="746" spans="1:6" x14ac:dyDescent="0.25">
      <c r="A746" s="192">
        <v>51538</v>
      </c>
      <c r="B746" s="196" t="s">
        <v>51</v>
      </c>
      <c r="C746" s="196" t="s">
        <v>51</v>
      </c>
      <c r="D746" s="197" t="s">
        <v>169</v>
      </c>
      <c r="E746" s="196" t="s">
        <v>1658</v>
      </c>
      <c r="F746" s="192" t="s">
        <v>1659</v>
      </c>
    </row>
    <row r="747" spans="1:6" x14ac:dyDescent="0.25">
      <c r="A747" s="192">
        <v>51544</v>
      </c>
      <c r="B747" s="196" t="s">
        <v>51</v>
      </c>
      <c r="C747" s="196" t="s">
        <v>51</v>
      </c>
      <c r="D747" s="197" t="s">
        <v>169</v>
      </c>
      <c r="E747" s="196" t="s">
        <v>1660</v>
      </c>
      <c r="F747" s="192" t="s">
        <v>1661</v>
      </c>
    </row>
    <row r="748" spans="1:6" x14ac:dyDescent="0.25">
      <c r="A748" s="192">
        <v>51548</v>
      </c>
      <c r="B748" s="196" t="s">
        <v>51</v>
      </c>
      <c r="C748" s="196" t="s">
        <v>51</v>
      </c>
      <c r="D748" s="197" t="s">
        <v>169</v>
      </c>
      <c r="E748" s="196" t="s">
        <v>1662</v>
      </c>
      <c r="F748" s="192" t="s">
        <v>1663</v>
      </c>
    </row>
    <row r="749" spans="1:6" x14ac:dyDescent="0.25">
      <c r="A749" s="192">
        <v>51578</v>
      </c>
      <c r="B749" s="196" t="s">
        <v>51</v>
      </c>
      <c r="C749" s="196" t="s">
        <v>51</v>
      </c>
      <c r="D749" s="197" t="s">
        <v>169</v>
      </c>
      <c r="E749" s="196" t="s">
        <v>1664</v>
      </c>
      <c r="F749" s="192" t="s">
        <v>1665</v>
      </c>
    </row>
    <row r="750" spans="1:6" x14ac:dyDescent="0.25">
      <c r="A750" s="192">
        <v>51581</v>
      </c>
      <c r="B750" s="196" t="s">
        <v>51</v>
      </c>
      <c r="C750" s="196" t="s">
        <v>51</v>
      </c>
      <c r="D750" s="197" t="s">
        <v>169</v>
      </c>
      <c r="E750" s="196" t="s">
        <v>1666</v>
      </c>
      <c r="F750" s="192" t="s">
        <v>1667</v>
      </c>
    </row>
    <row r="751" spans="1:6" x14ac:dyDescent="0.25">
      <c r="A751" s="192">
        <v>51583</v>
      </c>
      <c r="B751" s="196" t="s">
        <v>51</v>
      </c>
      <c r="C751" s="196" t="s">
        <v>51</v>
      </c>
      <c r="D751" s="197" t="s">
        <v>169</v>
      </c>
      <c r="E751" s="196" t="s">
        <v>1668</v>
      </c>
      <c r="F751" s="192" t="s">
        <v>1669</v>
      </c>
    </row>
    <row r="752" spans="1:6" x14ac:dyDescent="0.25">
      <c r="A752" s="192">
        <v>51585</v>
      </c>
      <c r="B752" s="196" t="s">
        <v>51</v>
      </c>
      <c r="C752" s="196" t="s">
        <v>51</v>
      </c>
      <c r="D752" s="197" t="s">
        <v>169</v>
      </c>
      <c r="E752" s="196" t="s">
        <v>1670</v>
      </c>
      <c r="F752" s="192" t="s">
        <v>1671</v>
      </c>
    </row>
    <row r="753" spans="1:6" x14ac:dyDescent="0.25">
      <c r="A753" s="192">
        <v>51588</v>
      </c>
      <c r="B753" s="196" t="s">
        <v>51</v>
      </c>
      <c r="C753" s="196" t="s">
        <v>51</v>
      </c>
      <c r="D753" s="197" t="s">
        <v>169</v>
      </c>
      <c r="E753" s="196" t="s">
        <v>1672</v>
      </c>
      <c r="F753" s="192" t="s">
        <v>1673</v>
      </c>
    </row>
    <row r="754" spans="1:6" x14ac:dyDescent="0.25">
      <c r="A754" s="192">
        <v>51597</v>
      </c>
      <c r="B754" s="196" t="s">
        <v>51</v>
      </c>
      <c r="C754" s="196" t="s">
        <v>51</v>
      </c>
      <c r="D754" s="197" t="s">
        <v>169</v>
      </c>
      <c r="E754" s="196" t="s">
        <v>1674</v>
      </c>
      <c r="F754" s="192" t="s">
        <v>1675</v>
      </c>
    </row>
    <row r="755" spans="1:6" x14ac:dyDescent="0.25">
      <c r="A755" s="192">
        <v>51600</v>
      </c>
      <c r="B755" s="196" t="s">
        <v>51</v>
      </c>
      <c r="C755" s="196" t="s">
        <v>51</v>
      </c>
      <c r="D755" s="197" t="s">
        <v>169</v>
      </c>
      <c r="E755" s="196" t="s">
        <v>1676</v>
      </c>
      <c r="F755" s="192" t="s">
        <v>1677</v>
      </c>
    </row>
    <row r="756" spans="1:6" x14ac:dyDescent="0.25">
      <c r="A756" s="192">
        <v>51605</v>
      </c>
      <c r="B756" s="196" t="s">
        <v>51</v>
      </c>
      <c r="C756" s="196" t="s">
        <v>51</v>
      </c>
      <c r="D756" s="197" t="s">
        <v>169</v>
      </c>
      <c r="E756" s="196" t="s">
        <v>1678</v>
      </c>
      <c r="F756" s="192" t="s">
        <v>1679</v>
      </c>
    </row>
    <row r="757" spans="1:6" x14ac:dyDescent="0.25">
      <c r="A757" s="192">
        <v>51607</v>
      </c>
      <c r="B757" s="196" t="s">
        <v>51</v>
      </c>
      <c r="C757" s="196" t="s">
        <v>51</v>
      </c>
      <c r="D757" s="197" t="s">
        <v>169</v>
      </c>
      <c r="E757" s="196" t="s">
        <v>1680</v>
      </c>
      <c r="F757" s="192" t="s">
        <v>1681</v>
      </c>
    </row>
    <row r="758" spans="1:6" x14ac:dyDescent="0.25">
      <c r="A758" s="192">
        <v>51608</v>
      </c>
      <c r="B758" s="196" t="s">
        <v>51</v>
      </c>
      <c r="C758" s="196" t="s">
        <v>51</v>
      </c>
      <c r="D758" s="197" t="s">
        <v>169</v>
      </c>
      <c r="E758" s="196" t="s">
        <v>1682</v>
      </c>
      <c r="F758" s="192" t="s">
        <v>1683</v>
      </c>
    </row>
    <row r="759" spans="1:6" x14ac:dyDescent="0.25">
      <c r="A759" s="192">
        <v>51611</v>
      </c>
      <c r="B759" s="196" t="s">
        <v>51</v>
      </c>
      <c r="C759" s="196" t="s">
        <v>51</v>
      </c>
      <c r="D759" s="197" t="s">
        <v>169</v>
      </c>
      <c r="E759" s="196" t="s">
        <v>1684</v>
      </c>
      <c r="F759" s="192" t="s">
        <v>1685</v>
      </c>
    </row>
    <row r="760" spans="1:6" x14ac:dyDescent="0.25">
      <c r="A760" s="192">
        <v>51651</v>
      </c>
      <c r="B760" s="196" t="s">
        <v>51</v>
      </c>
      <c r="C760" s="196" t="s">
        <v>51</v>
      </c>
      <c r="D760" s="197" t="s">
        <v>169</v>
      </c>
      <c r="E760" s="196" t="s">
        <v>1686</v>
      </c>
      <c r="F760" s="192" t="s">
        <v>1687</v>
      </c>
    </row>
    <row r="761" spans="1:6" x14ac:dyDescent="0.25">
      <c r="A761" s="192">
        <v>51656</v>
      </c>
      <c r="B761" s="196" t="s">
        <v>51</v>
      </c>
      <c r="C761" s="196" t="s">
        <v>51</v>
      </c>
      <c r="D761" s="197" t="s">
        <v>169</v>
      </c>
      <c r="E761" s="196" t="s">
        <v>1688</v>
      </c>
      <c r="F761" s="192" t="s">
        <v>1689</v>
      </c>
    </row>
    <row r="762" spans="1:6" x14ac:dyDescent="0.25">
      <c r="A762" s="192">
        <v>51823</v>
      </c>
      <c r="B762" s="196" t="s">
        <v>51</v>
      </c>
      <c r="C762" s="196" t="s">
        <v>51</v>
      </c>
      <c r="D762" s="197" t="s">
        <v>169</v>
      </c>
      <c r="E762" s="196" t="s">
        <v>1690</v>
      </c>
      <c r="F762" s="192" t="s">
        <v>1691</v>
      </c>
    </row>
    <row r="763" spans="1:6" x14ac:dyDescent="0.25">
      <c r="A763" s="192">
        <v>51851</v>
      </c>
      <c r="B763" s="196" t="s">
        <v>51</v>
      </c>
      <c r="C763" s="196" t="s">
        <v>51</v>
      </c>
      <c r="D763" s="197" t="s">
        <v>169</v>
      </c>
      <c r="E763" s="196" t="s">
        <v>1692</v>
      </c>
      <c r="F763" s="192" t="s">
        <v>1693</v>
      </c>
    </row>
    <row r="764" spans="1:6" x14ac:dyDescent="0.25">
      <c r="A764" s="192">
        <v>51853</v>
      </c>
      <c r="B764" s="196" t="s">
        <v>51</v>
      </c>
      <c r="C764" s="196" t="s">
        <v>51</v>
      </c>
      <c r="D764" s="197" t="s">
        <v>169</v>
      </c>
      <c r="E764" s="196" t="s">
        <v>1694</v>
      </c>
      <c r="F764" s="192" t="s">
        <v>1695</v>
      </c>
    </row>
    <row r="765" spans="1:6" x14ac:dyDescent="0.25">
      <c r="A765" s="192">
        <v>51871</v>
      </c>
      <c r="B765" s="196" t="s">
        <v>51</v>
      </c>
      <c r="C765" s="196" t="s">
        <v>51</v>
      </c>
      <c r="D765" s="197" t="s">
        <v>169</v>
      </c>
      <c r="E765" s="196" t="s">
        <v>1696</v>
      </c>
      <c r="F765" s="192" t="s">
        <v>1697</v>
      </c>
    </row>
    <row r="766" spans="1:6" x14ac:dyDescent="0.25">
      <c r="A766" s="192">
        <v>51881</v>
      </c>
      <c r="B766" s="196" t="s">
        <v>51</v>
      </c>
      <c r="C766" s="196" t="s">
        <v>51</v>
      </c>
      <c r="D766" s="197" t="s">
        <v>169</v>
      </c>
      <c r="E766" s="196" t="s">
        <v>1698</v>
      </c>
      <c r="F766" s="192" t="s">
        <v>1699</v>
      </c>
    </row>
    <row r="767" spans="1:6" x14ac:dyDescent="0.25">
      <c r="A767" s="192">
        <v>51885</v>
      </c>
      <c r="B767" s="196" t="s">
        <v>51</v>
      </c>
      <c r="C767" s="196" t="s">
        <v>51</v>
      </c>
      <c r="D767" s="197" t="s">
        <v>169</v>
      </c>
      <c r="E767" s="196" t="s">
        <v>1700</v>
      </c>
      <c r="F767" s="192" t="s">
        <v>1701</v>
      </c>
    </row>
    <row r="768" spans="1:6" x14ac:dyDescent="0.25">
      <c r="A768" s="192">
        <v>51888</v>
      </c>
      <c r="B768" s="196" t="s">
        <v>51</v>
      </c>
      <c r="C768" s="196" t="s">
        <v>51</v>
      </c>
      <c r="D768" s="197" t="s">
        <v>169</v>
      </c>
      <c r="E768" s="196" t="s">
        <v>1702</v>
      </c>
      <c r="F768" s="192" t="s">
        <v>1703</v>
      </c>
    </row>
    <row r="769" spans="1:6" x14ac:dyDescent="0.25">
      <c r="A769" s="192">
        <v>51892</v>
      </c>
      <c r="B769" s="196" t="s">
        <v>51</v>
      </c>
      <c r="C769" s="196" t="s">
        <v>51</v>
      </c>
      <c r="D769" s="197" t="s">
        <v>169</v>
      </c>
      <c r="E769" s="196" t="s">
        <v>1704</v>
      </c>
      <c r="F769" s="192" t="s">
        <v>1705</v>
      </c>
    </row>
    <row r="770" spans="1:6" x14ac:dyDescent="0.25">
      <c r="A770" s="192">
        <v>51893</v>
      </c>
      <c r="B770" s="196" t="s">
        <v>51</v>
      </c>
      <c r="C770" s="196" t="s">
        <v>51</v>
      </c>
      <c r="D770" s="197" t="s">
        <v>169</v>
      </c>
      <c r="E770" s="196" t="s">
        <v>1706</v>
      </c>
      <c r="F770" s="192" t="s">
        <v>1707</v>
      </c>
    </row>
    <row r="771" spans="1:6" x14ac:dyDescent="0.25">
      <c r="A771" s="192">
        <v>51894</v>
      </c>
      <c r="B771" s="196" t="s">
        <v>51</v>
      </c>
      <c r="C771" s="196" t="s">
        <v>51</v>
      </c>
      <c r="D771" s="197" t="s">
        <v>169</v>
      </c>
      <c r="E771" s="196" t="s">
        <v>1708</v>
      </c>
      <c r="F771" s="192" t="s">
        <v>1709</v>
      </c>
    </row>
    <row r="772" spans="1:6" x14ac:dyDescent="0.25">
      <c r="A772" s="192">
        <v>51895</v>
      </c>
      <c r="B772" s="196" t="s">
        <v>51</v>
      </c>
      <c r="C772" s="196" t="s">
        <v>51</v>
      </c>
      <c r="D772" s="197" t="s">
        <v>169</v>
      </c>
      <c r="E772" s="196" t="s">
        <v>1710</v>
      </c>
      <c r="F772" s="192" t="s">
        <v>1711</v>
      </c>
    </row>
    <row r="773" spans="1:6" x14ac:dyDescent="0.25">
      <c r="A773" s="192">
        <v>51900</v>
      </c>
      <c r="B773" s="196" t="s">
        <v>51</v>
      </c>
      <c r="C773" s="196" t="s">
        <v>51</v>
      </c>
      <c r="D773" s="197" t="s">
        <v>169</v>
      </c>
      <c r="E773" s="196" t="s">
        <v>1712</v>
      </c>
      <c r="F773" s="192" t="s">
        <v>1713</v>
      </c>
    </row>
    <row r="774" spans="1:6" x14ac:dyDescent="0.25">
      <c r="A774" s="192">
        <v>51901</v>
      </c>
      <c r="B774" s="196" t="s">
        <v>51</v>
      </c>
      <c r="C774" s="196" t="s">
        <v>51</v>
      </c>
      <c r="D774" s="197" t="s">
        <v>169</v>
      </c>
      <c r="E774" s="196" t="s">
        <v>1714</v>
      </c>
      <c r="F774" s="192" t="s">
        <v>1715</v>
      </c>
    </row>
    <row r="775" spans="1:6" x14ac:dyDescent="0.25">
      <c r="A775" s="192">
        <v>51940</v>
      </c>
      <c r="B775" s="196" t="s">
        <v>51</v>
      </c>
      <c r="C775" s="196" t="s">
        <v>51</v>
      </c>
      <c r="D775" s="197" t="s">
        <v>169</v>
      </c>
      <c r="E775" s="196" t="s">
        <v>1716</v>
      </c>
      <c r="F775" s="192" t="s">
        <v>1717</v>
      </c>
    </row>
    <row r="776" spans="1:6" x14ac:dyDescent="0.25">
      <c r="A776" s="192">
        <v>51942</v>
      </c>
      <c r="B776" s="196" t="s">
        <v>51</v>
      </c>
      <c r="C776" s="196" t="s">
        <v>51</v>
      </c>
      <c r="D776" s="197" t="s">
        <v>169</v>
      </c>
      <c r="E776" s="196" t="s">
        <v>1718</v>
      </c>
      <c r="F776" s="192" t="s">
        <v>1719</v>
      </c>
    </row>
    <row r="777" spans="1:6" x14ac:dyDescent="0.25">
      <c r="A777" s="192">
        <v>51944</v>
      </c>
      <c r="B777" s="196" t="s">
        <v>51</v>
      </c>
      <c r="C777" s="196" t="s">
        <v>51</v>
      </c>
      <c r="D777" s="197" t="s">
        <v>169</v>
      </c>
      <c r="E777" s="196" t="s">
        <v>1720</v>
      </c>
      <c r="F777" s="192" t="s">
        <v>1721</v>
      </c>
    </row>
    <row r="778" spans="1:6" x14ac:dyDescent="0.25">
      <c r="A778" s="192">
        <v>51945</v>
      </c>
      <c r="B778" s="196" t="s">
        <v>51</v>
      </c>
      <c r="C778" s="196" t="s">
        <v>51</v>
      </c>
      <c r="D778" s="197" t="s">
        <v>169</v>
      </c>
      <c r="E778" s="196" t="s">
        <v>1722</v>
      </c>
      <c r="F778" s="192" t="s">
        <v>1723</v>
      </c>
    </row>
    <row r="779" spans="1:6" x14ac:dyDescent="0.25">
      <c r="A779" s="192">
        <v>51946</v>
      </c>
      <c r="B779" s="196" t="s">
        <v>51</v>
      </c>
      <c r="C779" s="196" t="s">
        <v>51</v>
      </c>
      <c r="D779" s="197" t="s">
        <v>169</v>
      </c>
      <c r="E779" s="196" t="s">
        <v>1724</v>
      </c>
      <c r="F779" s="192" t="s">
        <v>1725</v>
      </c>
    </row>
    <row r="780" spans="1:6" x14ac:dyDescent="0.25">
      <c r="A780" s="192">
        <v>51977</v>
      </c>
      <c r="B780" s="196" t="s">
        <v>51</v>
      </c>
      <c r="C780" s="196" t="s">
        <v>51</v>
      </c>
      <c r="D780" s="197" t="s">
        <v>169</v>
      </c>
      <c r="E780" s="196" t="s">
        <v>1726</v>
      </c>
      <c r="F780" s="192" t="s">
        <v>1727</v>
      </c>
    </row>
    <row r="781" spans="1:6" x14ac:dyDescent="0.25">
      <c r="A781" s="192">
        <v>52201</v>
      </c>
      <c r="B781" s="196" t="s">
        <v>51</v>
      </c>
      <c r="C781" s="196" t="s">
        <v>51</v>
      </c>
      <c r="D781" s="197" t="s">
        <v>169</v>
      </c>
      <c r="E781" s="196" t="s">
        <v>1728</v>
      </c>
      <c r="F781" s="192" t="s">
        <v>1729</v>
      </c>
    </row>
    <row r="782" spans="1:6" x14ac:dyDescent="0.25">
      <c r="A782" s="192">
        <v>52223</v>
      </c>
      <c r="B782" s="196" t="s">
        <v>51</v>
      </c>
      <c r="C782" s="196" t="s">
        <v>51</v>
      </c>
      <c r="D782" s="197" t="s">
        <v>169</v>
      </c>
      <c r="E782" s="196" t="s">
        <v>1730</v>
      </c>
      <c r="F782" s="192" t="s">
        <v>1731</v>
      </c>
    </row>
    <row r="783" spans="1:6" x14ac:dyDescent="0.25">
      <c r="A783" s="192">
        <v>52225</v>
      </c>
      <c r="B783" s="196" t="s">
        <v>51</v>
      </c>
      <c r="C783" s="196" t="s">
        <v>51</v>
      </c>
      <c r="D783" s="197" t="s">
        <v>169</v>
      </c>
      <c r="E783" s="196" t="s">
        <v>1732</v>
      </c>
      <c r="F783" s="192" t="s">
        <v>1733</v>
      </c>
    </row>
    <row r="784" spans="1:6" x14ac:dyDescent="0.25">
      <c r="A784" s="192">
        <v>52227</v>
      </c>
      <c r="B784" s="196" t="s">
        <v>51</v>
      </c>
      <c r="C784" s="196" t="s">
        <v>51</v>
      </c>
      <c r="D784" s="197" t="s">
        <v>169</v>
      </c>
      <c r="E784" s="196" t="s">
        <v>1734</v>
      </c>
      <c r="F784" s="192" t="s">
        <v>1735</v>
      </c>
    </row>
    <row r="785" spans="1:6" x14ac:dyDescent="0.25">
      <c r="A785" s="192">
        <v>52241</v>
      </c>
      <c r="B785" s="196" t="s">
        <v>51</v>
      </c>
      <c r="C785" s="196" t="s">
        <v>51</v>
      </c>
      <c r="D785" s="197" t="s">
        <v>169</v>
      </c>
      <c r="E785" s="196" t="s">
        <v>1736</v>
      </c>
      <c r="F785" s="192" t="s">
        <v>1737</v>
      </c>
    </row>
    <row r="786" spans="1:6" x14ac:dyDescent="0.25">
      <c r="A786" s="192">
        <v>52242</v>
      </c>
      <c r="B786" s="196" t="s">
        <v>51</v>
      </c>
      <c r="C786" s="196" t="s">
        <v>51</v>
      </c>
      <c r="D786" s="197" t="s">
        <v>169</v>
      </c>
      <c r="E786" s="196" t="s">
        <v>1738</v>
      </c>
      <c r="F786" s="192" t="s">
        <v>1739</v>
      </c>
    </row>
    <row r="787" spans="1:6" x14ac:dyDescent="0.25">
      <c r="A787" s="192">
        <v>52243</v>
      </c>
      <c r="B787" s="196" t="s">
        <v>51</v>
      </c>
      <c r="C787" s="196" t="s">
        <v>51</v>
      </c>
      <c r="D787" s="197" t="s">
        <v>169</v>
      </c>
      <c r="E787" s="196" t="s">
        <v>1740</v>
      </c>
      <c r="F787" s="192" t="s">
        <v>1741</v>
      </c>
    </row>
    <row r="788" spans="1:6" x14ac:dyDescent="0.25">
      <c r="A788" s="192">
        <v>52244</v>
      </c>
      <c r="B788" s="196" t="s">
        <v>51</v>
      </c>
      <c r="C788" s="196" t="s">
        <v>51</v>
      </c>
      <c r="D788" s="197" t="s">
        <v>169</v>
      </c>
      <c r="E788" s="196" t="s">
        <v>1742</v>
      </c>
      <c r="F788" s="192" t="s">
        <v>1743</v>
      </c>
    </row>
    <row r="789" spans="1:6" x14ac:dyDescent="0.25">
      <c r="A789" s="192">
        <v>52245</v>
      </c>
      <c r="B789" s="196" t="s">
        <v>51</v>
      </c>
      <c r="C789" s="196" t="s">
        <v>51</v>
      </c>
      <c r="D789" s="197" t="s">
        <v>169</v>
      </c>
      <c r="E789" s="196" t="s">
        <v>1744</v>
      </c>
      <c r="F789" s="192" t="s">
        <v>1745</v>
      </c>
    </row>
    <row r="790" spans="1:6" x14ac:dyDescent="0.25">
      <c r="A790" s="192">
        <v>52246</v>
      </c>
      <c r="B790" s="196" t="s">
        <v>51</v>
      </c>
      <c r="C790" s="196" t="s">
        <v>51</v>
      </c>
      <c r="D790" s="197" t="s">
        <v>169</v>
      </c>
      <c r="E790" s="196" t="s">
        <v>1746</v>
      </c>
      <c r="F790" s="192" t="s">
        <v>1747</v>
      </c>
    </row>
    <row r="791" spans="1:6" x14ac:dyDescent="0.25">
      <c r="A791" s="192">
        <v>52247</v>
      </c>
      <c r="B791" s="196" t="s">
        <v>51</v>
      </c>
      <c r="C791" s="196" t="s">
        <v>51</v>
      </c>
      <c r="D791" s="197" t="s">
        <v>169</v>
      </c>
      <c r="E791" s="196" t="s">
        <v>1748</v>
      </c>
      <c r="F791" s="192" t="s">
        <v>1749</v>
      </c>
    </row>
    <row r="792" spans="1:6" x14ac:dyDescent="0.25">
      <c r="A792" s="192">
        <v>52248</v>
      </c>
      <c r="B792" s="196" t="s">
        <v>51</v>
      </c>
      <c r="C792" s="196" t="s">
        <v>51</v>
      </c>
      <c r="D792" s="197" t="s">
        <v>169</v>
      </c>
      <c r="E792" s="196" t="s">
        <v>1750</v>
      </c>
      <c r="F792" s="192" t="s">
        <v>1751</v>
      </c>
    </row>
    <row r="793" spans="1:6" x14ac:dyDescent="0.25">
      <c r="A793" s="192">
        <v>52311</v>
      </c>
      <c r="B793" s="196" t="s">
        <v>51</v>
      </c>
      <c r="C793" s="196" t="s">
        <v>51</v>
      </c>
      <c r="D793" s="197" t="s">
        <v>169</v>
      </c>
      <c r="E793" s="196" t="s">
        <v>1752</v>
      </c>
      <c r="F793" s="192" t="s">
        <v>1753</v>
      </c>
    </row>
    <row r="794" spans="1:6" x14ac:dyDescent="0.25">
      <c r="A794" s="192">
        <v>52313</v>
      </c>
      <c r="B794" s="196" t="s">
        <v>51</v>
      </c>
      <c r="C794" s="196" t="s">
        <v>51</v>
      </c>
      <c r="D794" s="197" t="s">
        <v>169</v>
      </c>
      <c r="E794" s="196" t="s">
        <v>1754</v>
      </c>
      <c r="F794" s="192" t="s">
        <v>1755</v>
      </c>
    </row>
    <row r="795" spans="1:6" x14ac:dyDescent="0.25">
      <c r="A795" s="192">
        <v>52323</v>
      </c>
      <c r="B795" s="196" t="s">
        <v>51</v>
      </c>
      <c r="C795" s="196" t="s">
        <v>51</v>
      </c>
      <c r="D795" s="197" t="s">
        <v>169</v>
      </c>
      <c r="E795" s="196" t="s">
        <v>1756</v>
      </c>
      <c r="F795" s="192" t="s">
        <v>1757</v>
      </c>
    </row>
    <row r="796" spans="1:6" x14ac:dyDescent="0.25">
      <c r="A796" s="192">
        <v>52351</v>
      </c>
      <c r="B796" s="196" t="s">
        <v>51</v>
      </c>
      <c r="C796" s="196" t="s">
        <v>51</v>
      </c>
      <c r="D796" s="197" t="s">
        <v>169</v>
      </c>
      <c r="E796" s="196" t="s">
        <v>1758</v>
      </c>
      <c r="F796" s="192" t="s">
        <v>1759</v>
      </c>
    </row>
    <row r="797" spans="1:6" x14ac:dyDescent="0.25">
      <c r="A797" s="192">
        <v>52353</v>
      </c>
      <c r="B797" s="196" t="s">
        <v>51</v>
      </c>
      <c r="C797" s="196" t="s">
        <v>51</v>
      </c>
      <c r="D797" s="197" t="s">
        <v>169</v>
      </c>
      <c r="E797" s="196" t="s">
        <v>1760</v>
      </c>
      <c r="F797" s="192" t="s">
        <v>1761</v>
      </c>
    </row>
    <row r="798" spans="1:6" x14ac:dyDescent="0.25">
      <c r="A798" s="192">
        <v>52355</v>
      </c>
      <c r="B798" s="196" t="s">
        <v>51</v>
      </c>
      <c r="C798" s="196" t="s">
        <v>51</v>
      </c>
      <c r="D798" s="197" t="s">
        <v>169</v>
      </c>
      <c r="E798" s="196" t="s">
        <v>1762</v>
      </c>
      <c r="F798" s="192" t="s">
        <v>1763</v>
      </c>
    </row>
    <row r="799" spans="1:6" x14ac:dyDescent="0.25">
      <c r="A799" s="192">
        <v>52361</v>
      </c>
      <c r="B799" s="196" t="s">
        <v>51</v>
      </c>
      <c r="C799" s="196" t="s">
        <v>51</v>
      </c>
      <c r="D799" s="197" t="s">
        <v>169</v>
      </c>
      <c r="E799" s="196" t="s">
        <v>1764</v>
      </c>
      <c r="F799" s="192" t="s">
        <v>1765</v>
      </c>
    </row>
    <row r="800" spans="1:6" x14ac:dyDescent="0.25">
      <c r="A800" s="192">
        <v>52363</v>
      </c>
      <c r="B800" s="196" t="s">
        <v>51</v>
      </c>
      <c r="C800" s="196" t="s">
        <v>51</v>
      </c>
      <c r="D800" s="197" t="s">
        <v>169</v>
      </c>
      <c r="E800" s="196" t="s">
        <v>1766</v>
      </c>
      <c r="F800" s="192" t="s">
        <v>1767</v>
      </c>
    </row>
    <row r="801" spans="1:6" x14ac:dyDescent="0.25">
      <c r="A801" s="192">
        <v>52365</v>
      </c>
      <c r="B801" s="196" t="s">
        <v>51</v>
      </c>
      <c r="C801" s="196" t="s">
        <v>51</v>
      </c>
      <c r="D801" s="197" t="s">
        <v>169</v>
      </c>
      <c r="E801" s="196" t="s">
        <v>1768</v>
      </c>
      <c r="F801" s="192" t="s">
        <v>1769</v>
      </c>
    </row>
    <row r="802" spans="1:6" x14ac:dyDescent="0.25">
      <c r="A802" s="192">
        <v>52367</v>
      </c>
      <c r="B802" s="196" t="s">
        <v>51</v>
      </c>
      <c r="C802" s="196" t="s">
        <v>51</v>
      </c>
      <c r="D802" s="197" t="s">
        <v>169</v>
      </c>
      <c r="E802" s="196" t="s">
        <v>1770</v>
      </c>
      <c r="F802" s="192" t="s">
        <v>1771</v>
      </c>
    </row>
    <row r="803" spans="1:6" x14ac:dyDescent="0.25">
      <c r="A803" s="192">
        <v>52368</v>
      </c>
      <c r="B803" s="196" t="s">
        <v>51</v>
      </c>
      <c r="C803" s="196" t="s">
        <v>51</v>
      </c>
      <c r="D803" s="197" t="s">
        <v>169</v>
      </c>
      <c r="E803" s="196" t="s">
        <v>1772</v>
      </c>
      <c r="F803" s="192" t="s">
        <v>1773</v>
      </c>
    </row>
    <row r="804" spans="1:6" x14ac:dyDescent="0.25">
      <c r="A804" s="192">
        <v>52369</v>
      </c>
      <c r="B804" s="196" t="s">
        <v>51</v>
      </c>
      <c r="C804" s="196" t="s">
        <v>51</v>
      </c>
      <c r="D804" s="197" t="s">
        <v>169</v>
      </c>
      <c r="E804" s="196" t="s">
        <v>1774</v>
      </c>
      <c r="F804" s="192" t="s">
        <v>1775</v>
      </c>
    </row>
    <row r="805" spans="1:6" x14ac:dyDescent="0.25">
      <c r="A805" s="192">
        <v>52371</v>
      </c>
      <c r="B805" s="196" t="s">
        <v>51</v>
      </c>
      <c r="C805" s="196" t="s">
        <v>51</v>
      </c>
      <c r="D805" s="197" t="s">
        <v>169</v>
      </c>
      <c r="E805" s="196" t="s">
        <v>1776</v>
      </c>
      <c r="F805" s="192" t="s">
        <v>1777</v>
      </c>
    </row>
    <row r="806" spans="1:6" x14ac:dyDescent="0.25">
      <c r="A806" s="192">
        <v>52373</v>
      </c>
      <c r="B806" s="196" t="s">
        <v>51</v>
      </c>
      <c r="C806" s="196" t="s">
        <v>51</v>
      </c>
      <c r="D806" s="197" t="s">
        <v>169</v>
      </c>
      <c r="E806" s="196" t="s">
        <v>1778</v>
      </c>
      <c r="F806" s="192" t="s">
        <v>1779</v>
      </c>
    </row>
    <row r="807" spans="1:6" x14ac:dyDescent="0.25">
      <c r="A807" s="192">
        <v>52375</v>
      </c>
      <c r="B807" s="196" t="s">
        <v>51</v>
      </c>
      <c r="C807" s="196" t="s">
        <v>51</v>
      </c>
      <c r="D807" s="197" t="s">
        <v>169</v>
      </c>
      <c r="E807" s="196" t="s">
        <v>1780</v>
      </c>
      <c r="F807" s="192" t="s">
        <v>1781</v>
      </c>
    </row>
    <row r="808" spans="1:6" x14ac:dyDescent="0.25">
      <c r="A808" s="192">
        <v>52377</v>
      </c>
      <c r="B808" s="196" t="s">
        <v>51</v>
      </c>
      <c r="C808" s="196" t="s">
        <v>51</v>
      </c>
      <c r="D808" s="197" t="s">
        <v>169</v>
      </c>
      <c r="E808" s="196" t="s">
        <v>1782</v>
      </c>
      <c r="F808" s="192" t="s">
        <v>1783</v>
      </c>
    </row>
    <row r="809" spans="1:6" x14ac:dyDescent="0.25">
      <c r="A809" s="192">
        <v>52379</v>
      </c>
      <c r="B809" s="196" t="s">
        <v>51</v>
      </c>
      <c r="C809" s="196" t="s">
        <v>51</v>
      </c>
      <c r="D809" s="197" t="s">
        <v>169</v>
      </c>
      <c r="E809" s="196" t="s">
        <v>1784</v>
      </c>
      <c r="F809" s="192" t="s">
        <v>1785</v>
      </c>
    </row>
    <row r="810" spans="1:6" x14ac:dyDescent="0.25">
      <c r="A810" s="192">
        <v>52381</v>
      </c>
      <c r="B810" s="196" t="s">
        <v>51</v>
      </c>
      <c r="C810" s="196" t="s">
        <v>51</v>
      </c>
      <c r="D810" s="197" t="s">
        <v>169</v>
      </c>
      <c r="E810" s="196" t="s">
        <v>1786</v>
      </c>
      <c r="F810" s="192" t="s">
        <v>1787</v>
      </c>
    </row>
    <row r="811" spans="1:6" x14ac:dyDescent="0.25">
      <c r="A811" s="192">
        <v>52382</v>
      </c>
      <c r="B811" s="196" t="s">
        <v>51</v>
      </c>
      <c r="C811" s="196" t="s">
        <v>51</v>
      </c>
      <c r="D811" s="197" t="s">
        <v>169</v>
      </c>
      <c r="E811" s="196" t="s">
        <v>1788</v>
      </c>
      <c r="F811" s="192" t="s">
        <v>1789</v>
      </c>
    </row>
    <row r="812" spans="1:6" x14ac:dyDescent="0.25">
      <c r="A812" s="192">
        <v>52383</v>
      </c>
      <c r="B812" s="196" t="s">
        <v>51</v>
      </c>
      <c r="C812" s="196" t="s">
        <v>51</v>
      </c>
      <c r="D812" s="197" t="s">
        <v>169</v>
      </c>
      <c r="E812" s="196" t="s">
        <v>1790</v>
      </c>
      <c r="F812" s="192" t="s">
        <v>1791</v>
      </c>
    </row>
    <row r="813" spans="1:6" x14ac:dyDescent="0.25">
      <c r="A813" s="192">
        <v>52385</v>
      </c>
      <c r="B813" s="196" t="s">
        <v>51</v>
      </c>
      <c r="C813" s="196" t="s">
        <v>51</v>
      </c>
      <c r="D813" s="197" t="s">
        <v>169</v>
      </c>
      <c r="E813" s="196" t="s">
        <v>1792</v>
      </c>
      <c r="F813" s="192" t="s">
        <v>1793</v>
      </c>
    </row>
    <row r="814" spans="1:6" x14ac:dyDescent="0.25">
      <c r="A814" s="192">
        <v>52501</v>
      </c>
      <c r="B814" s="196" t="s">
        <v>51</v>
      </c>
      <c r="C814" s="196" t="s">
        <v>51</v>
      </c>
      <c r="D814" s="197" t="s">
        <v>169</v>
      </c>
      <c r="E814" s="196" t="s">
        <v>1794</v>
      </c>
      <c r="F814" s="192" t="s">
        <v>1795</v>
      </c>
    </row>
    <row r="815" spans="1:6" x14ac:dyDescent="0.25">
      <c r="A815" s="192">
        <v>52509</v>
      </c>
      <c r="B815" s="196" t="s">
        <v>51</v>
      </c>
      <c r="C815" s="196" t="s">
        <v>51</v>
      </c>
      <c r="D815" s="197" t="s">
        <v>169</v>
      </c>
      <c r="E815" s="196" t="s">
        <v>1796</v>
      </c>
      <c r="F815" s="192" t="s">
        <v>1797</v>
      </c>
    </row>
    <row r="816" spans="1:6" x14ac:dyDescent="0.25">
      <c r="A816" s="192">
        <v>52513</v>
      </c>
      <c r="B816" s="196" t="s">
        <v>51</v>
      </c>
      <c r="C816" s="196" t="s">
        <v>51</v>
      </c>
      <c r="D816" s="197" t="s">
        <v>169</v>
      </c>
      <c r="E816" s="196" t="s">
        <v>1798</v>
      </c>
      <c r="F816" s="192" t="s">
        <v>1799</v>
      </c>
    </row>
    <row r="817" spans="1:6" x14ac:dyDescent="0.25">
      <c r="A817" s="192">
        <v>52521</v>
      </c>
      <c r="B817" s="196" t="s">
        <v>51</v>
      </c>
      <c r="C817" s="196" t="s">
        <v>51</v>
      </c>
      <c r="D817" s="197" t="s">
        <v>169</v>
      </c>
      <c r="E817" s="196" t="s">
        <v>1800</v>
      </c>
      <c r="F817" s="192" t="s">
        <v>1801</v>
      </c>
    </row>
    <row r="818" spans="1:6" x14ac:dyDescent="0.25">
      <c r="A818" s="192">
        <v>52523</v>
      </c>
      <c r="B818" s="196" t="s">
        <v>51</v>
      </c>
      <c r="C818" s="196" t="s">
        <v>51</v>
      </c>
      <c r="D818" s="197" t="s">
        <v>169</v>
      </c>
      <c r="E818" s="196" t="s">
        <v>1802</v>
      </c>
      <c r="F818" s="192" t="s">
        <v>1803</v>
      </c>
    </row>
    <row r="819" spans="1:6" x14ac:dyDescent="0.25">
      <c r="A819" s="192">
        <v>52525</v>
      </c>
      <c r="B819" s="196" t="s">
        <v>51</v>
      </c>
      <c r="C819" s="196" t="s">
        <v>51</v>
      </c>
      <c r="D819" s="197" t="s">
        <v>169</v>
      </c>
      <c r="E819" s="196" t="s">
        <v>1804</v>
      </c>
      <c r="F819" s="192" t="s">
        <v>1805</v>
      </c>
    </row>
    <row r="820" spans="1:6" x14ac:dyDescent="0.25">
      <c r="A820" s="192">
        <v>52527</v>
      </c>
      <c r="B820" s="196" t="s">
        <v>51</v>
      </c>
      <c r="C820" s="196" t="s">
        <v>51</v>
      </c>
      <c r="D820" s="197" t="s">
        <v>169</v>
      </c>
      <c r="E820" s="196" t="s">
        <v>1806</v>
      </c>
      <c r="F820" s="192" t="s">
        <v>1807</v>
      </c>
    </row>
    <row r="821" spans="1:6" x14ac:dyDescent="0.25">
      <c r="A821" s="192">
        <v>52529</v>
      </c>
      <c r="B821" s="196" t="s">
        <v>51</v>
      </c>
      <c r="C821" s="196" t="s">
        <v>51</v>
      </c>
      <c r="D821" s="197" t="s">
        <v>169</v>
      </c>
      <c r="E821" s="196" t="s">
        <v>1808</v>
      </c>
      <c r="F821" s="192" t="s">
        <v>1809</v>
      </c>
    </row>
    <row r="822" spans="1:6" x14ac:dyDescent="0.25">
      <c r="A822" s="192">
        <v>52701</v>
      </c>
      <c r="B822" s="196" t="s">
        <v>51</v>
      </c>
      <c r="C822" s="196" t="s">
        <v>51</v>
      </c>
      <c r="D822" s="197" t="s">
        <v>169</v>
      </c>
      <c r="E822" s="196" t="s">
        <v>1810</v>
      </c>
      <c r="F822" s="192" t="s">
        <v>1811</v>
      </c>
    </row>
    <row r="823" spans="1:6" x14ac:dyDescent="0.25">
      <c r="A823" s="192">
        <v>52702</v>
      </c>
      <c r="B823" s="196" t="s">
        <v>51</v>
      </c>
      <c r="C823" s="196" t="s">
        <v>51</v>
      </c>
      <c r="D823" s="197" t="s">
        <v>169</v>
      </c>
      <c r="E823" s="196" t="s">
        <v>1812</v>
      </c>
      <c r="F823" s="192" t="s">
        <v>1813</v>
      </c>
    </row>
    <row r="824" spans="1:6" x14ac:dyDescent="0.25">
      <c r="A824" s="192">
        <v>52711</v>
      </c>
      <c r="B824" s="196" t="s">
        <v>51</v>
      </c>
      <c r="C824" s="196" t="s">
        <v>51</v>
      </c>
      <c r="D824" s="197" t="s">
        <v>169</v>
      </c>
      <c r="E824" s="196" t="s">
        <v>1814</v>
      </c>
      <c r="F824" s="192" t="s">
        <v>1815</v>
      </c>
    </row>
    <row r="825" spans="1:6" x14ac:dyDescent="0.25">
      <c r="A825" s="192">
        <v>52712</v>
      </c>
      <c r="B825" s="196" t="s">
        <v>51</v>
      </c>
      <c r="C825" s="196" t="s">
        <v>51</v>
      </c>
      <c r="D825" s="197" t="s">
        <v>169</v>
      </c>
      <c r="E825" s="196" t="s">
        <v>1816</v>
      </c>
      <c r="F825" s="192" t="s">
        <v>1817</v>
      </c>
    </row>
    <row r="826" spans="1:6" x14ac:dyDescent="0.25">
      <c r="A826" s="192">
        <v>52715</v>
      </c>
      <c r="B826" s="196" t="s">
        <v>51</v>
      </c>
      <c r="C826" s="196" t="s">
        <v>51</v>
      </c>
      <c r="D826" s="197" t="s">
        <v>169</v>
      </c>
      <c r="E826" s="196" t="s">
        <v>1818</v>
      </c>
      <c r="F826" s="192" t="s">
        <v>1819</v>
      </c>
    </row>
    <row r="827" spans="1:6" x14ac:dyDescent="0.25">
      <c r="A827" s="192">
        <v>52721</v>
      </c>
      <c r="B827" s="196" t="s">
        <v>51</v>
      </c>
      <c r="C827" s="196" t="s">
        <v>51</v>
      </c>
      <c r="D827" s="197" t="s">
        <v>169</v>
      </c>
      <c r="E827" s="196" t="s">
        <v>1820</v>
      </c>
      <c r="F827" s="192" t="s">
        <v>1821</v>
      </c>
    </row>
    <row r="828" spans="1:6" x14ac:dyDescent="0.25">
      <c r="A828" s="192">
        <v>52751</v>
      </c>
      <c r="B828" s="196" t="s">
        <v>51</v>
      </c>
      <c r="C828" s="196" t="s">
        <v>51</v>
      </c>
      <c r="D828" s="197" t="s">
        <v>169</v>
      </c>
      <c r="E828" s="196" t="s">
        <v>1822</v>
      </c>
      <c r="F828" s="192" t="s">
        <v>1823</v>
      </c>
    </row>
    <row r="829" spans="1:6" x14ac:dyDescent="0.25">
      <c r="A829" s="192">
        <v>52801</v>
      </c>
      <c r="B829" s="196" t="s">
        <v>51</v>
      </c>
      <c r="C829" s="196" t="s">
        <v>51</v>
      </c>
      <c r="D829" s="197" t="s">
        <v>169</v>
      </c>
      <c r="E829" s="196" t="s">
        <v>1824</v>
      </c>
      <c r="F829" s="192" t="s">
        <v>1825</v>
      </c>
    </row>
    <row r="830" spans="1:6" x14ac:dyDescent="0.25">
      <c r="A830" s="192">
        <v>52803</v>
      </c>
      <c r="B830" s="196" t="s">
        <v>51</v>
      </c>
      <c r="C830" s="196" t="s">
        <v>51</v>
      </c>
      <c r="D830" s="197" t="s">
        <v>169</v>
      </c>
      <c r="E830" s="196" t="s">
        <v>1826</v>
      </c>
      <c r="F830" s="192" t="s">
        <v>1827</v>
      </c>
    </row>
    <row r="831" spans="1:6" x14ac:dyDescent="0.25">
      <c r="A831" s="192">
        <v>52811</v>
      </c>
      <c r="B831" s="196" t="s">
        <v>51</v>
      </c>
      <c r="C831" s="196" t="s">
        <v>51</v>
      </c>
      <c r="D831" s="197" t="s">
        <v>169</v>
      </c>
      <c r="E831" s="196" t="s">
        <v>1828</v>
      </c>
      <c r="F831" s="192" t="s">
        <v>1829</v>
      </c>
    </row>
    <row r="832" spans="1:6" x14ac:dyDescent="0.25">
      <c r="A832" s="192">
        <v>52813</v>
      </c>
      <c r="B832" s="196" t="s">
        <v>51</v>
      </c>
      <c r="C832" s="196" t="s">
        <v>51</v>
      </c>
      <c r="D832" s="197" t="s">
        <v>169</v>
      </c>
      <c r="E832" s="196" t="s">
        <v>1830</v>
      </c>
      <c r="F832" s="192" t="s">
        <v>1831</v>
      </c>
    </row>
    <row r="833" spans="1:6" x14ac:dyDescent="0.25">
      <c r="A833" s="192">
        <v>52815</v>
      </c>
      <c r="B833" s="196" t="s">
        <v>51</v>
      </c>
      <c r="C833" s="196" t="s">
        <v>51</v>
      </c>
      <c r="D833" s="197" t="s">
        <v>169</v>
      </c>
      <c r="E833" s="196" t="s">
        <v>1832</v>
      </c>
      <c r="F833" s="192" t="s">
        <v>1833</v>
      </c>
    </row>
    <row r="834" spans="1:6" x14ac:dyDescent="0.25">
      <c r="A834" s="192">
        <v>52817</v>
      </c>
      <c r="B834" s="196" t="s">
        <v>51</v>
      </c>
      <c r="C834" s="196" t="s">
        <v>51</v>
      </c>
      <c r="D834" s="197" t="s">
        <v>169</v>
      </c>
      <c r="E834" s="196" t="s">
        <v>1834</v>
      </c>
      <c r="F834" s="192" t="s">
        <v>1835</v>
      </c>
    </row>
    <row r="835" spans="1:6" x14ac:dyDescent="0.25">
      <c r="A835" s="192">
        <v>52849</v>
      </c>
      <c r="B835" s="196" t="s">
        <v>51</v>
      </c>
      <c r="C835" s="196" t="s">
        <v>51</v>
      </c>
      <c r="D835" s="197" t="s">
        <v>169</v>
      </c>
      <c r="E835" s="196" t="s">
        <v>1836</v>
      </c>
      <c r="F835" s="192" t="s">
        <v>1837</v>
      </c>
    </row>
    <row r="836" spans="1:6" x14ac:dyDescent="0.25">
      <c r="A836" s="192">
        <v>53500</v>
      </c>
      <c r="B836" s="196" t="s">
        <v>51</v>
      </c>
      <c r="C836" s="196" t="s">
        <v>51</v>
      </c>
      <c r="D836" s="197" t="s">
        <v>169</v>
      </c>
      <c r="E836" s="196" t="s">
        <v>1838</v>
      </c>
      <c r="F836" s="192" t="s">
        <v>1839</v>
      </c>
    </row>
    <row r="837" spans="1:6" x14ac:dyDescent="0.25">
      <c r="A837" s="192">
        <v>53502</v>
      </c>
      <c r="B837" s="196" t="s">
        <v>51</v>
      </c>
      <c r="C837" s="196" t="s">
        <v>51</v>
      </c>
      <c r="D837" s="197" t="s">
        <v>169</v>
      </c>
      <c r="E837" s="196" t="s">
        <v>1840</v>
      </c>
      <c r="F837" s="192" t="s">
        <v>1841</v>
      </c>
    </row>
    <row r="838" spans="1:6" x14ac:dyDescent="0.25">
      <c r="A838" s="192">
        <v>53504</v>
      </c>
      <c r="B838" s="196" t="s">
        <v>51</v>
      </c>
      <c r="C838" s="196" t="s">
        <v>51</v>
      </c>
      <c r="D838" s="197" t="s">
        <v>169</v>
      </c>
      <c r="E838" s="196" t="s">
        <v>1842</v>
      </c>
      <c r="F838" s="192" t="s">
        <v>1843</v>
      </c>
    </row>
    <row r="839" spans="1:6" x14ac:dyDescent="0.25">
      <c r="A839" s="192">
        <v>53506</v>
      </c>
      <c r="B839" s="196" t="s">
        <v>51</v>
      </c>
      <c r="C839" s="196" t="s">
        <v>51</v>
      </c>
      <c r="D839" s="197" t="s">
        <v>169</v>
      </c>
      <c r="E839" s="196" t="s">
        <v>1844</v>
      </c>
      <c r="F839" s="192" t="s">
        <v>1845</v>
      </c>
    </row>
    <row r="840" spans="1:6" x14ac:dyDescent="0.25">
      <c r="A840" s="192">
        <v>53507</v>
      </c>
      <c r="B840" s="196" t="s">
        <v>51</v>
      </c>
      <c r="C840" s="196" t="s">
        <v>51</v>
      </c>
      <c r="D840" s="197" t="s">
        <v>169</v>
      </c>
      <c r="E840" s="196" t="s">
        <v>1846</v>
      </c>
      <c r="F840" s="192" t="s">
        <v>1847</v>
      </c>
    </row>
    <row r="841" spans="1:6" x14ac:dyDescent="0.25">
      <c r="A841" s="192">
        <v>53508</v>
      </c>
      <c r="B841" s="196" t="s">
        <v>51</v>
      </c>
      <c r="C841" s="196" t="s">
        <v>51</v>
      </c>
      <c r="D841" s="197" t="s">
        <v>169</v>
      </c>
      <c r="E841" s="196" t="s">
        <v>1848</v>
      </c>
      <c r="F841" s="192" t="s">
        <v>1849</v>
      </c>
    </row>
    <row r="842" spans="1:6" x14ac:dyDescent="0.25">
      <c r="A842" s="192">
        <v>53515</v>
      </c>
      <c r="B842" s="196" t="s">
        <v>51</v>
      </c>
      <c r="C842" s="196" t="s">
        <v>51</v>
      </c>
      <c r="D842" s="197" t="s">
        <v>169</v>
      </c>
      <c r="E842" s="196" t="s">
        <v>1850</v>
      </c>
      <c r="F842" s="192" t="s">
        <v>1851</v>
      </c>
    </row>
    <row r="843" spans="1:6" x14ac:dyDescent="0.25">
      <c r="A843" s="192">
        <v>53516</v>
      </c>
      <c r="B843" s="196" t="s">
        <v>51</v>
      </c>
      <c r="C843" s="196" t="s">
        <v>51</v>
      </c>
      <c r="D843" s="197" t="s">
        <v>169</v>
      </c>
      <c r="E843" s="196" t="s">
        <v>1852</v>
      </c>
      <c r="F843" s="192" t="s">
        <v>1853</v>
      </c>
    </row>
    <row r="844" spans="1:6" x14ac:dyDescent="0.25">
      <c r="A844" s="192">
        <v>53520</v>
      </c>
      <c r="B844" s="196" t="s">
        <v>51</v>
      </c>
      <c r="C844" s="196" t="s">
        <v>51</v>
      </c>
      <c r="D844" s="197" t="s">
        <v>169</v>
      </c>
      <c r="E844" s="196" t="s">
        <v>1854</v>
      </c>
      <c r="F844" s="192" t="s">
        <v>1855</v>
      </c>
    </row>
    <row r="845" spans="1:6" x14ac:dyDescent="0.25">
      <c r="A845" s="192">
        <v>53524</v>
      </c>
      <c r="B845" s="196" t="s">
        <v>51</v>
      </c>
      <c r="C845" s="196" t="s">
        <v>51</v>
      </c>
      <c r="D845" s="197" t="s">
        <v>169</v>
      </c>
      <c r="E845" s="196" t="s">
        <v>1856</v>
      </c>
      <c r="F845" s="192" t="s">
        <v>1857</v>
      </c>
    </row>
    <row r="846" spans="1:6" x14ac:dyDescent="0.25">
      <c r="A846" s="192">
        <v>53525</v>
      </c>
      <c r="B846" s="196" t="s">
        <v>51</v>
      </c>
      <c r="C846" s="196" t="s">
        <v>51</v>
      </c>
      <c r="D846" s="197" t="s">
        <v>169</v>
      </c>
      <c r="E846" s="196" t="s">
        <v>1858</v>
      </c>
      <c r="F846" s="192" t="s">
        <v>1859</v>
      </c>
    </row>
    <row r="847" spans="1:6" x14ac:dyDescent="0.25">
      <c r="A847" s="192">
        <v>53590</v>
      </c>
      <c r="B847" s="196" t="s">
        <v>51</v>
      </c>
      <c r="C847" s="196" t="s">
        <v>51</v>
      </c>
      <c r="D847" s="197" t="s">
        <v>169</v>
      </c>
      <c r="E847" s="196" t="s">
        <v>1860</v>
      </c>
      <c r="F847" s="192" t="s">
        <v>1861</v>
      </c>
    </row>
    <row r="848" spans="1:6" x14ac:dyDescent="0.25">
      <c r="A848" s="192">
        <v>53595</v>
      </c>
      <c r="B848" s="196" t="s">
        <v>51</v>
      </c>
      <c r="C848" s="196" t="s">
        <v>51</v>
      </c>
      <c r="D848" s="197" t="s">
        <v>169</v>
      </c>
      <c r="E848" s="196" t="s">
        <v>1862</v>
      </c>
      <c r="F848" s="192" t="s">
        <v>1863</v>
      </c>
    </row>
    <row r="849" spans="1:6" x14ac:dyDescent="0.25">
      <c r="A849" s="192">
        <v>53599</v>
      </c>
      <c r="B849" s="196" t="s">
        <v>51</v>
      </c>
      <c r="C849" s="196" t="s">
        <v>51</v>
      </c>
      <c r="D849" s="197" t="s">
        <v>169</v>
      </c>
      <c r="E849" s="196" t="s">
        <v>1864</v>
      </c>
      <c r="F849" s="192" t="s">
        <v>1865</v>
      </c>
    </row>
    <row r="850" spans="1:6" x14ac:dyDescent="0.25">
      <c r="A850" s="192">
        <v>55100</v>
      </c>
      <c r="B850" s="196" t="s">
        <v>51</v>
      </c>
      <c r="C850" s="196" t="s">
        <v>51</v>
      </c>
      <c r="D850" s="197" t="s">
        <v>169</v>
      </c>
      <c r="E850" s="196" t="s">
        <v>1866</v>
      </c>
      <c r="F850" s="192" t="s">
        <v>1867</v>
      </c>
    </row>
    <row r="851" spans="1:6" x14ac:dyDescent="0.25">
      <c r="A851" s="192">
        <v>55103</v>
      </c>
      <c r="B851" s="196" t="s">
        <v>51</v>
      </c>
      <c r="C851" s="196" t="s">
        <v>51</v>
      </c>
      <c r="D851" s="197" t="s">
        <v>169</v>
      </c>
      <c r="E851" s="196" t="s">
        <v>1868</v>
      </c>
      <c r="F851" s="192" t="s">
        <v>1869</v>
      </c>
    </row>
    <row r="852" spans="1:6" x14ac:dyDescent="0.25">
      <c r="A852" s="192">
        <v>55121</v>
      </c>
      <c r="B852" s="196" t="s">
        <v>51</v>
      </c>
      <c r="C852" s="196" t="s">
        <v>51</v>
      </c>
      <c r="D852" s="197" t="s">
        <v>169</v>
      </c>
      <c r="E852" s="196" t="s">
        <v>1870</v>
      </c>
      <c r="F852" s="192" t="s">
        <v>1871</v>
      </c>
    </row>
    <row r="853" spans="1:6" x14ac:dyDescent="0.25">
      <c r="A853" s="192">
        <v>55140</v>
      </c>
      <c r="B853" s="196" t="s">
        <v>51</v>
      </c>
      <c r="C853" s="196" t="s">
        <v>51</v>
      </c>
      <c r="D853" s="197" t="s">
        <v>169</v>
      </c>
      <c r="E853" s="196" t="s">
        <v>1872</v>
      </c>
      <c r="F853" s="192" t="s">
        <v>1873</v>
      </c>
    </row>
    <row r="854" spans="1:6" x14ac:dyDescent="0.25">
      <c r="A854" s="192">
        <v>55146</v>
      </c>
      <c r="B854" s="196" t="s">
        <v>51</v>
      </c>
      <c r="C854" s="196" t="s">
        <v>51</v>
      </c>
      <c r="D854" s="197" t="s">
        <v>169</v>
      </c>
      <c r="E854" s="196" t="s">
        <v>1874</v>
      </c>
      <c r="F854" s="192" t="s">
        <v>1875</v>
      </c>
    </row>
    <row r="855" spans="1:6" x14ac:dyDescent="0.25">
      <c r="A855" s="192">
        <v>55163</v>
      </c>
      <c r="B855" s="196" t="s">
        <v>51</v>
      </c>
      <c r="C855" s="196" t="s">
        <v>51</v>
      </c>
      <c r="D855" s="197" t="s">
        <v>169</v>
      </c>
      <c r="E855" s="196" t="s">
        <v>1876</v>
      </c>
      <c r="F855" s="192" t="s">
        <v>1877</v>
      </c>
    </row>
    <row r="856" spans="1:6" x14ac:dyDescent="0.25">
      <c r="A856" s="192">
        <v>55176</v>
      </c>
      <c r="B856" s="196" t="s">
        <v>51</v>
      </c>
      <c r="C856" s="196" t="s">
        <v>51</v>
      </c>
      <c r="D856" s="197" t="s">
        <v>169</v>
      </c>
      <c r="E856" s="196" t="s">
        <v>1878</v>
      </c>
      <c r="F856" s="192" t="s">
        <v>1879</v>
      </c>
    </row>
    <row r="857" spans="1:6" x14ac:dyDescent="0.25">
      <c r="A857" s="192">
        <v>55300</v>
      </c>
      <c r="B857" s="196" t="s">
        <v>51</v>
      </c>
      <c r="C857" s="196" t="s">
        <v>51</v>
      </c>
      <c r="D857" s="197" t="s">
        <v>169</v>
      </c>
      <c r="E857" s="196" t="s">
        <v>1880</v>
      </c>
      <c r="F857" s="192" t="s">
        <v>1881</v>
      </c>
    </row>
    <row r="858" spans="1:6" x14ac:dyDescent="0.25">
      <c r="A858" s="192">
        <v>55330</v>
      </c>
      <c r="B858" s="196" t="s">
        <v>51</v>
      </c>
      <c r="C858" s="196" t="s">
        <v>51</v>
      </c>
      <c r="D858" s="197" t="s">
        <v>169</v>
      </c>
      <c r="E858" s="196" t="s">
        <v>1882</v>
      </c>
      <c r="F858" s="192" t="s">
        <v>1883</v>
      </c>
    </row>
    <row r="859" spans="1:6" x14ac:dyDescent="0.25">
      <c r="A859" s="192">
        <v>55332</v>
      </c>
      <c r="B859" s="196" t="s">
        <v>51</v>
      </c>
      <c r="C859" s="196" t="s">
        <v>51</v>
      </c>
      <c r="D859" s="197" t="s">
        <v>169</v>
      </c>
      <c r="E859" s="196" t="s">
        <v>1884</v>
      </c>
      <c r="F859" s="192" t="s">
        <v>1885</v>
      </c>
    </row>
    <row r="860" spans="1:6" x14ac:dyDescent="0.25">
      <c r="A860" s="192">
        <v>55391</v>
      </c>
      <c r="B860" s="196" t="s">
        <v>51</v>
      </c>
      <c r="C860" s="196" t="s">
        <v>51</v>
      </c>
      <c r="D860" s="197" t="s">
        <v>169</v>
      </c>
      <c r="E860" s="196" t="s">
        <v>1886</v>
      </c>
      <c r="F860" s="192" t="s">
        <v>1887</v>
      </c>
    </row>
    <row r="861" spans="1:6" x14ac:dyDescent="0.25">
      <c r="A861" s="192">
        <v>55500</v>
      </c>
      <c r="B861" s="196" t="s">
        <v>51</v>
      </c>
      <c r="C861" s="196" t="s">
        <v>51</v>
      </c>
      <c r="D861" s="197" t="s">
        <v>169</v>
      </c>
      <c r="E861" s="196" t="s">
        <v>1888</v>
      </c>
      <c r="F861" s="192" t="s">
        <v>1889</v>
      </c>
    </row>
    <row r="862" spans="1:6" x14ac:dyDescent="0.25">
      <c r="A862" s="192">
        <v>55510</v>
      </c>
      <c r="B862" s="196" t="s">
        <v>51</v>
      </c>
      <c r="C862" s="196" t="s">
        <v>51</v>
      </c>
      <c r="D862" s="197" t="s">
        <v>169</v>
      </c>
      <c r="E862" s="196" t="s">
        <v>1890</v>
      </c>
      <c r="F862" s="192" t="s">
        <v>1891</v>
      </c>
    </row>
    <row r="863" spans="1:6" x14ac:dyDescent="0.25">
      <c r="A863" s="192">
        <v>55520</v>
      </c>
      <c r="B863" s="196" t="s">
        <v>51</v>
      </c>
      <c r="C863" s="196" t="s">
        <v>51</v>
      </c>
      <c r="D863" s="197" t="s">
        <v>169</v>
      </c>
      <c r="E863" s="196" t="s">
        <v>1892</v>
      </c>
      <c r="F863" s="192" t="s">
        <v>1893</v>
      </c>
    </row>
    <row r="864" spans="1:6" x14ac:dyDescent="0.25">
      <c r="A864" s="192">
        <v>55521</v>
      </c>
      <c r="B864" s="196" t="s">
        <v>51</v>
      </c>
      <c r="C864" s="196" t="s">
        <v>51</v>
      </c>
      <c r="D864" s="197" t="s">
        <v>169</v>
      </c>
      <c r="E864" s="196" t="s">
        <v>1894</v>
      </c>
      <c r="F864" s="192" t="s">
        <v>1895</v>
      </c>
    </row>
    <row r="865" spans="1:6" x14ac:dyDescent="0.25">
      <c r="A865" s="192">
        <v>55522</v>
      </c>
      <c r="B865" s="196" t="s">
        <v>51</v>
      </c>
      <c r="C865" s="196" t="s">
        <v>51</v>
      </c>
      <c r="D865" s="197" t="s">
        <v>169</v>
      </c>
      <c r="E865" s="196" t="s">
        <v>1896</v>
      </c>
      <c r="F865" s="192" t="s">
        <v>1897</v>
      </c>
    </row>
    <row r="866" spans="1:6" x14ac:dyDescent="0.25">
      <c r="A866" s="192">
        <v>55525</v>
      </c>
      <c r="B866" s="196" t="s">
        <v>51</v>
      </c>
      <c r="C866" s="196" t="s">
        <v>51</v>
      </c>
      <c r="D866" s="197" t="s">
        <v>169</v>
      </c>
      <c r="E866" s="196" t="s">
        <v>1898</v>
      </c>
      <c r="F866" s="192" t="s">
        <v>1899</v>
      </c>
    </row>
    <row r="867" spans="1:6" x14ac:dyDescent="0.25">
      <c r="A867" s="192">
        <v>55526</v>
      </c>
      <c r="B867" s="196" t="s">
        <v>51</v>
      </c>
      <c r="C867" s="196" t="s">
        <v>51</v>
      </c>
      <c r="D867" s="197" t="s">
        <v>169</v>
      </c>
      <c r="E867" s="196" t="s">
        <v>1900</v>
      </c>
      <c r="F867" s="192" t="s">
        <v>1901</v>
      </c>
    </row>
    <row r="868" spans="1:6" x14ac:dyDescent="0.25">
      <c r="A868" s="192">
        <v>55540</v>
      </c>
      <c r="B868" s="196" t="s">
        <v>51</v>
      </c>
      <c r="C868" s="196" t="s">
        <v>51</v>
      </c>
      <c r="D868" s="197" t="s">
        <v>169</v>
      </c>
      <c r="E868" s="196" t="s">
        <v>1902</v>
      </c>
      <c r="F868" s="192" t="s">
        <v>1903</v>
      </c>
    </row>
    <row r="869" spans="1:6" x14ac:dyDescent="0.25">
      <c r="A869" s="192">
        <v>55550</v>
      </c>
      <c r="B869" s="196" t="s">
        <v>51</v>
      </c>
      <c r="C869" s="196" t="s">
        <v>51</v>
      </c>
      <c r="D869" s="197" t="s">
        <v>169</v>
      </c>
      <c r="E869" s="196" t="s">
        <v>1904</v>
      </c>
      <c r="F869" s="192" t="s">
        <v>1905</v>
      </c>
    </row>
    <row r="870" spans="1:6" x14ac:dyDescent="0.25">
      <c r="A870" s="192">
        <v>55580</v>
      </c>
      <c r="B870" s="196" t="s">
        <v>51</v>
      </c>
      <c r="C870" s="196" t="s">
        <v>51</v>
      </c>
      <c r="D870" s="197" t="s">
        <v>169</v>
      </c>
      <c r="E870" s="196" t="s">
        <v>1906</v>
      </c>
      <c r="F870" s="192" t="s">
        <v>1907</v>
      </c>
    </row>
    <row r="871" spans="1:6" x14ac:dyDescent="0.25">
      <c r="A871" s="192">
        <v>55582</v>
      </c>
      <c r="B871" s="196" t="s">
        <v>51</v>
      </c>
      <c r="C871" s="196" t="s">
        <v>51</v>
      </c>
      <c r="D871" s="197" t="s">
        <v>169</v>
      </c>
      <c r="E871" s="196" t="s">
        <v>1908</v>
      </c>
      <c r="F871" s="192" t="s">
        <v>1909</v>
      </c>
    </row>
    <row r="872" spans="1:6" x14ac:dyDescent="0.25">
      <c r="A872" s="192">
        <v>55590</v>
      </c>
      <c r="B872" s="196" t="s">
        <v>51</v>
      </c>
      <c r="C872" s="196" t="s">
        <v>51</v>
      </c>
      <c r="D872" s="197" t="s">
        <v>169</v>
      </c>
      <c r="E872" s="196" t="s">
        <v>1910</v>
      </c>
      <c r="F872" s="192" t="s">
        <v>1911</v>
      </c>
    </row>
    <row r="873" spans="1:6" x14ac:dyDescent="0.25">
      <c r="A873" s="192">
        <v>55650</v>
      </c>
      <c r="B873" s="196" t="s">
        <v>51</v>
      </c>
      <c r="C873" s="196" t="s">
        <v>51</v>
      </c>
      <c r="D873" s="197" t="s">
        <v>169</v>
      </c>
      <c r="E873" s="196" t="s">
        <v>1912</v>
      </c>
      <c r="F873" s="192" t="s">
        <v>1913</v>
      </c>
    </row>
    <row r="874" spans="1:6" x14ac:dyDescent="0.25">
      <c r="A874" s="192">
        <v>60010</v>
      </c>
      <c r="B874" s="192" t="s">
        <v>55</v>
      </c>
      <c r="C874" s="192" t="s">
        <v>55</v>
      </c>
      <c r="D874" s="192" t="s">
        <v>1914</v>
      </c>
      <c r="E874" s="192" t="s">
        <v>1915</v>
      </c>
      <c r="F874" s="192" t="s">
        <v>1916</v>
      </c>
    </row>
    <row r="875" spans="1:6" x14ac:dyDescent="0.25">
      <c r="A875" s="192">
        <v>60011</v>
      </c>
      <c r="B875" s="192" t="s">
        <v>55</v>
      </c>
      <c r="C875" s="192" t="s">
        <v>55</v>
      </c>
      <c r="D875" s="192" t="s">
        <v>1914</v>
      </c>
      <c r="E875" s="192" t="s">
        <v>1917</v>
      </c>
      <c r="F875" s="192" t="s">
        <v>1918</v>
      </c>
    </row>
    <row r="876" spans="1:6" x14ac:dyDescent="0.25">
      <c r="A876" s="192">
        <v>60015</v>
      </c>
      <c r="B876" s="192" t="s">
        <v>55</v>
      </c>
      <c r="C876" s="192" t="s">
        <v>55</v>
      </c>
      <c r="D876" s="192" t="s">
        <v>1914</v>
      </c>
      <c r="E876" s="192" t="s">
        <v>1919</v>
      </c>
      <c r="F876" s="192" t="s">
        <v>1920</v>
      </c>
    </row>
    <row r="877" spans="1:6" x14ac:dyDescent="0.25">
      <c r="A877" s="192">
        <v>60020</v>
      </c>
      <c r="B877" s="192" t="s">
        <v>55</v>
      </c>
      <c r="C877" s="192" t="s">
        <v>55</v>
      </c>
      <c r="D877" s="192" t="s">
        <v>1914</v>
      </c>
      <c r="E877" s="192" t="s">
        <v>1921</v>
      </c>
      <c r="F877" s="192" t="s">
        <v>1922</v>
      </c>
    </row>
    <row r="878" spans="1:6" x14ac:dyDescent="0.25">
      <c r="A878" s="192">
        <v>60030</v>
      </c>
      <c r="B878" s="192" t="s">
        <v>56</v>
      </c>
      <c r="C878" s="192" t="s">
        <v>56</v>
      </c>
      <c r="D878" s="192" t="s">
        <v>1914</v>
      </c>
      <c r="E878" s="192" t="s">
        <v>1923</v>
      </c>
      <c r="F878" s="192" t="s">
        <v>1924</v>
      </c>
    </row>
    <row r="879" spans="1:6" x14ac:dyDescent="0.25">
      <c r="A879" s="192">
        <v>60040</v>
      </c>
      <c r="B879" s="192" t="s">
        <v>59</v>
      </c>
      <c r="C879" s="192" t="s">
        <v>59</v>
      </c>
      <c r="D879" s="192" t="s">
        <v>1914</v>
      </c>
      <c r="E879" s="192" t="s">
        <v>1925</v>
      </c>
      <c r="F879" s="192" t="s">
        <v>1926</v>
      </c>
    </row>
    <row r="880" spans="1:6" x14ac:dyDescent="0.25">
      <c r="A880" s="192">
        <v>60050</v>
      </c>
      <c r="B880" s="192" t="s">
        <v>57</v>
      </c>
      <c r="C880" s="192" t="s">
        <v>57</v>
      </c>
      <c r="D880" s="192" t="s">
        <v>1914</v>
      </c>
      <c r="E880" s="192" t="s">
        <v>1927</v>
      </c>
      <c r="F880" s="192" t="s">
        <v>1928</v>
      </c>
    </row>
    <row r="881" spans="1:6" x14ac:dyDescent="0.25">
      <c r="A881" s="192">
        <v>60060</v>
      </c>
      <c r="B881" s="192" t="s">
        <v>55</v>
      </c>
      <c r="C881" s="192" t="s">
        <v>55</v>
      </c>
      <c r="D881" s="192" t="s">
        <v>1914</v>
      </c>
      <c r="E881" s="192" t="s">
        <v>1929</v>
      </c>
      <c r="F881" s="192" t="s">
        <v>1930</v>
      </c>
    </row>
    <row r="882" spans="1:6" x14ac:dyDescent="0.25">
      <c r="A882" s="192">
        <v>60062</v>
      </c>
      <c r="B882" s="192" t="s">
        <v>59</v>
      </c>
      <c r="C882" s="192" t="s">
        <v>59</v>
      </c>
      <c r="D882" s="192" t="s">
        <v>1914</v>
      </c>
      <c r="E882" s="192" t="s">
        <v>1931</v>
      </c>
      <c r="F882" s="192" t="s">
        <v>1932</v>
      </c>
    </row>
    <row r="883" spans="1:6" x14ac:dyDescent="0.25">
      <c r="A883" s="192">
        <v>60063</v>
      </c>
      <c r="B883" s="192" t="s">
        <v>59</v>
      </c>
      <c r="C883" s="192" t="s">
        <v>59</v>
      </c>
      <c r="D883" s="192" t="s">
        <v>1914</v>
      </c>
      <c r="E883" s="192" t="s">
        <v>1933</v>
      </c>
      <c r="F883" s="192" t="s">
        <v>1934</v>
      </c>
    </row>
    <row r="884" spans="1:6" x14ac:dyDescent="0.25">
      <c r="A884" s="192">
        <v>60065</v>
      </c>
      <c r="B884" s="192" t="s">
        <v>58</v>
      </c>
      <c r="C884" s="192" t="s">
        <v>58</v>
      </c>
      <c r="D884" s="192" t="s">
        <v>1914</v>
      </c>
      <c r="E884" s="192" t="s">
        <v>1935</v>
      </c>
      <c r="F884" s="192" t="s">
        <v>1936</v>
      </c>
    </row>
    <row r="885" spans="1:6" x14ac:dyDescent="0.25">
      <c r="A885" s="192">
        <v>60067</v>
      </c>
      <c r="B885" s="192" t="s">
        <v>59</v>
      </c>
      <c r="C885" s="192" t="s">
        <v>59</v>
      </c>
      <c r="D885" s="192" t="s">
        <v>1914</v>
      </c>
      <c r="E885" s="192" t="s">
        <v>1937</v>
      </c>
      <c r="F885" s="192" t="s">
        <v>1938</v>
      </c>
    </row>
    <row r="886" spans="1:6" x14ac:dyDescent="0.25">
      <c r="A886" s="192">
        <v>60070</v>
      </c>
      <c r="B886" s="192" t="s">
        <v>60</v>
      </c>
      <c r="C886" s="192" t="s">
        <v>60</v>
      </c>
      <c r="D886" s="192" t="s">
        <v>1914</v>
      </c>
      <c r="E886" s="192" t="s">
        <v>1939</v>
      </c>
      <c r="F886" s="192" t="s">
        <v>1940</v>
      </c>
    </row>
    <row r="887" spans="1:6" x14ac:dyDescent="0.25">
      <c r="A887" s="192">
        <v>60076</v>
      </c>
      <c r="B887" s="192" t="s">
        <v>60</v>
      </c>
      <c r="C887" s="192" t="s">
        <v>60</v>
      </c>
      <c r="D887" s="192" t="s">
        <v>1914</v>
      </c>
      <c r="E887" s="192" t="s">
        <v>1941</v>
      </c>
      <c r="F887" s="192" t="s">
        <v>1942</v>
      </c>
    </row>
    <row r="888" spans="1:6" x14ac:dyDescent="0.25">
      <c r="A888" s="192">
        <v>60077</v>
      </c>
      <c r="B888" s="192" t="s">
        <v>63</v>
      </c>
      <c r="C888" s="192" t="s">
        <v>63</v>
      </c>
      <c r="D888" s="192" t="s">
        <v>1914</v>
      </c>
      <c r="E888" s="192" t="s">
        <v>1943</v>
      </c>
      <c r="F888" s="192" t="s">
        <v>1944</v>
      </c>
    </row>
    <row r="889" spans="1:6" x14ac:dyDescent="0.25">
      <c r="A889" s="192">
        <v>60078</v>
      </c>
      <c r="B889" s="192" t="s">
        <v>60</v>
      </c>
      <c r="C889" s="192" t="s">
        <v>60</v>
      </c>
      <c r="D889" s="192" t="s">
        <v>1914</v>
      </c>
      <c r="E889" s="192" t="s">
        <v>1945</v>
      </c>
      <c r="F889" s="192" t="s">
        <v>1946</v>
      </c>
    </row>
    <row r="890" spans="1:6" x14ac:dyDescent="0.25">
      <c r="A890" s="192">
        <v>60079</v>
      </c>
      <c r="B890" s="192" t="s">
        <v>63</v>
      </c>
      <c r="C890" s="192" t="s">
        <v>63</v>
      </c>
      <c r="D890" s="192" t="s">
        <v>1914</v>
      </c>
      <c r="E890" s="192" t="s">
        <v>1947</v>
      </c>
      <c r="F890" s="192" t="s">
        <v>1948</v>
      </c>
    </row>
    <row r="891" spans="1:6" x14ac:dyDescent="0.25">
      <c r="A891" s="192">
        <v>60100</v>
      </c>
      <c r="B891" s="192" t="s">
        <v>61</v>
      </c>
      <c r="C891" s="192" t="s">
        <v>61</v>
      </c>
      <c r="D891" s="192" t="s">
        <v>1914</v>
      </c>
      <c r="E891" s="192" t="s">
        <v>1949</v>
      </c>
      <c r="F891" s="192" t="s">
        <v>1950</v>
      </c>
    </row>
    <row r="892" spans="1:6" x14ac:dyDescent="0.25">
      <c r="A892" s="192">
        <v>60101</v>
      </c>
      <c r="B892" s="192" t="s">
        <v>61</v>
      </c>
      <c r="C892" s="192" t="s">
        <v>61</v>
      </c>
      <c r="D892" s="192" t="s">
        <v>1914</v>
      </c>
      <c r="E892" s="192" t="s">
        <v>1951</v>
      </c>
      <c r="F892" s="192" t="s">
        <v>1952</v>
      </c>
    </row>
    <row r="893" spans="1:6" x14ac:dyDescent="0.25">
      <c r="A893" s="192">
        <v>60102</v>
      </c>
      <c r="B893" s="192" t="s">
        <v>62</v>
      </c>
      <c r="C893" s="192" t="s">
        <v>62</v>
      </c>
      <c r="D893" s="192" t="s">
        <v>1914</v>
      </c>
      <c r="E893" s="192" t="s">
        <v>1953</v>
      </c>
      <c r="F893" s="192" t="s">
        <v>1954</v>
      </c>
    </row>
    <row r="894" spans="1:6" x14ac:dyDescent="0.25">
      <c r="A894" s="192">
        <v>60103</v>
      </c>
      <c r="B894" s="192" t="s">
        <v>61</v>
      </c>
      <c r="C894" s="192" t="s">
        <v>61</v>
      </c>
      <c r="D894" s="192" t="s">
        <v>1914</v>
      </c>
      <c r="E894" s="192" t="s">
        <v>1955</v>
      </c>
      <c r="F894" s="192" t="s">
        <v>1956</v>
      </c>
    </row>
    <row r="895" spans="1:6" x14ac:dyDescent="0.25">
      <c r="A895" s="192">
        <v>60104</v>
      </c>
      <c r="B895" s="192" t="s">
        <v>61</v>
      </c>
      <c r="C895" s="192" t="s">
        <v>61</v>
      </c>
      <c r="D895" s="192" t="s">
        <v>1914</v>
      </c>
      <c r="E895" s="192" t="s">
        <v>1957</v>
      </c>
      <c r="F895" s="192" t="s">
        <v>1958</v>
      </c>
    </row>
    <row r="896" spans="1:6" x14ac:dyDescent="0.25">
      <c r="A896" s="192">
        <v>60105</v>
      </c>
      <c r="B896" s="192" t="s">
        <v>62</v>
      </c>
      <c r="C896" s="192" t="s">
        <v>62</v>
      </c>
      <c r="D896" s="192" t="s">
        <v>1914</v>
      </c>
      <c r="E896" s="192" t="s">
        <v>1959</v>
      </c>
      <c r="F896" s="192" t="s">
        <v>1960</v>
      </c>
    </row>
    <row r="897" spans="1:6" x14ac:dyDescent="0.25">
      <c r="A897" s="192">
        <v>60106</v>
      </c>
      <c r="B897" s="192" t="s">
        <v>61</v>
      </c>
      <c r="C897" s="192" t="s">
        <v>61</v>
      </c>
      <c r="D897" s="192" t="s">
        <v>1914</v>
      </c>
      <c r="E897" s="192" t="s">
        <v>1961</v>
      </c>
      <c r="F897" s="192" t="s">
        <v>1962</v>
      </c>
    </row>
    <row r="898" spans="1:6" x14ac:dyDescent="0.25">
      <c r="A898" s="192">
        <v>60109</v>
      </c>
      <c r="B898" s="192" t="s">
        <v>61</v>
      </c>
      <c r="C898" s="192" t="s">
        <v>61</v>
      </c>
      <c r="D898" s="192" t="s">
        <v>1914</v>
      </c>
      <c r="E898" s="192" t="s">
        <v>1963</v>
      </c>
      <c r="F898" s="192" t="s">
        <v>1964</v>
      </c>
    </row>
    <row r="899" spans="1:6" x14ac:dyDescent="0.25">
      <c r="A899" s="192">
        <v>60110</v>
      </c>
      <c r="B899" s="192" t="s">
        <v>62</v>
      </c>
      <c r="C899" s="192" t="s">
        <v>62</v>
      </c>
      <c r="D899" s="192" t="s">
        <v>1914</v>
      </c>
      <c r="E899" s="192" t="s">
        <v>1965</v>
      </c>
      <c r="F899" s="192" t="s">
        <v>1966</v>
      </c>
    </row>
    <row r="900" spans="1:6" x14ac:dyDescent="0.25">
      <c r="A900" s="192">
        <v>60111</v>
      </c>
      <c r="B900" s="192" t="s">
        <v>62</v>
      </c>
      <c r="C900" s="192" t="s">
        <v>62</v>
      </c>
      <c r="D900" s="192" t="s">
        <v>1914</v>
      </c>
      <c r="E900" s="192" t="s">
        <v>1967</v>
      </c>
      <c r="F900" s="192" t="s">
        <v>1968</v>
      </c>
    </row>
    <row r="901" spans="1:6" x14ac:dyDescent="0.25">
      <c r="A901" s="192">
        <v>60112</v>
      </c>
      <c r="B901" s="192" t="s">
        <v>62</v>
      </c>
      <c r="C901" s="192" t="s">
        <v>62</v>
      </c>
      <c r="D901" s="192" t="s">
        <v>1914</v>
      </c>
      <c r="E901" s="192" t="s">
        <v>1969</v>
      </c>
      <c r="F901" s="192" t="s">
        <v>1970</v>
      </c>
    </row>
    <row r="902" spans="1:6" x14ac:dyDescent="0.25">
      <c r="A902" s="192">
        <v>60113</v>
      </c>
      <c r="B902" s="192" t="s">
        <v>62</v>
      </c>
      <c r="C902" s="192" t="s">
        <v>62</v>
      </c>
      <c r="D902" s="192" t="s">
        <v>1914</v>
      </c>
      <c r="E902" s="192" t="s">
        <v>1971</v>
      </c>
      <c r="F902" s="192" t="s">
        <v>1972</v>
      </c>
    </row>
    <row r="903" spans="1:6" x14ac:dyDescent="0.25">
      <c r="A903" s="192">
        <v>60120</v>
      </c>
      <c r="B903" s="192" t="s">
        <v>63</v>
      </c>
      <c r="C903" s="192" t="s">
        <v>63</v>
      </c>
      <c r="D903" s="192" t="s">
        <v>1914</v>
      </c>
      <c r="E903" s="192" t="s">
        <v>1973</v>
      </c>
      <c r="F903" s="192" t="s">
        <v>1974</v>
      </c>
    </row>
    <row r="904" spans="1:6" x14ac:dyDescent="0.25">
      <c r="A904" s="192">
        <v>60121</v>
      </c>
      <c r="B904" s="192" t="s">
        <v>63</v>
      </c>
      <c r="C904" s="192" t="s">
        <v>63</v>
      </c>
      <c r="D904" s="192" t="s">
        <v>1914</v>
      </c>
      <c r="E904" s="192" t="s">
        <v>1975</v>
      </c>
      <c r="F904" s="192" t="s">
        <v>1976</v>
      </c>
    </row>
    <row r="905" spans="1:6" x14ac:dyDescent="0.25">
      <c r="A905" s="192">
        <v>60122</v>
      </c>
      <c r="B905" s="192" t="s">
        <v>63</v>
      </c>
      <c r="C905" s="192" t="s">
        <v>63</v>
      </c>
      <c r="D905" s="192" t="s">
        <v>1914</v>
      </c>
      <c r="E905" s="192" t="s">
        <v>1977</v>
      </c>
      <c r="F905" s="192" t="s">
        <v>1978</v>
      </c>
    </row>
    <row r="906" spans="1:6" x14ac:dyDescent="0.25">
      <c r="A906" s="192">
        <v>60123</v>
      </c>
      <c r="B906" s="192" t="s">
        <v>63</v>
      </c>
      <c r="C906" s="192" t="s">
        <v>63</v>
      </c>
      <c r="D906" s="192" t="s">
        <v>1914</v>
      </c>
      <c r="E906" s="192" t="s">
        <v>1979</v>
      </c>
      <c r="F906" s="192" t="s">
        <v>1980</v>
      </c>
    </row>
    <row r="907" spans="1:6" x14ac:dyDescent="0.25">
      <c r="A907" s="192">
        <v>60124</v>
      </c>
      <c r="B907" s="192" t="s">
        <v>63</v>
      </c>
      <c r="C907" s="192" t="s">
        <v>63</v>
      </c>
      <c r="D907" s="192" t="s">
        <v>1914</v>
      </c>
      <c r="E907" s="192" t="s">
        <v>1981</v>
      </c>
      <c r="F907" s="192" t="s">
        <v>1982</v>
      </c>
    </row>
    <row r="908" spans="1:6" x14ac:dyDescent="0.25">
      <c r="A908" s="192">
        <v>60125</v>
      </c>
      <c r="B908" s="192" t="s">
        <v>63</v>
      </c>
      <c r="C908" s="192" t="s">
        <v>63</v>
      </c>
      <c r="D908" s="192" t="s">
        <v>1914</v>
      </c>
      <c r="E908" s="192" t="s">
        <v>1983</v>
      </c>
      <c r="F908" s="192" t="s">
        <v>1984</v>
      </c>
    </row>
    <row r="909" spans="1:6" x14ac:dyDescent="0.25">
      <c r="A909" s="192">
        <v>60130</v>
      </c>
      <c r="B909" s="192" t="s">
        <v>65</v>
      </c>
      <c r="C909" s="192" t="s">
        <v>65</v>
      </c>
      <c r="D909" s="192" t="s">
        <v>1914</v>
      </c>
      <c r="E909" s="192" t="s">
        <v>1985</v>
      </c>
      <c r="F909" s="192" t="s">
        <v>1986</v>
      </c>
    </row>
    <row r="910" spans="1:6" x14ac:dyDescent="0.25">
      <c r="A910" s="192">
        <v>60131</v>
      </c>
      <c r="B910" s="192" t="s">
        <v>65</v>
      </c>
      <c r="C910" s="192" t="s">
        <v>65</v>
      </c>
      <c r="D910" s="192" t="s">
        <v>1914</v>
      </c>
      <c r="E910" s="192" t="s">
        <v>1987</v>
      </c>
      <c r="F910" s="192" t="s">
        <v>1988</v>
      </c>
    </row>
    <row r="911" spans="1:6" x14ac:dyDescent="0.25">
      <c r="A911" s="192">
        <v>60132</v>
      </c>
      <c r="B911" s="192" t="s">
        <v>65</v>
      </c>
      <c r="C911" s="192" t="s">
        <v>65</v>
      </c>
      <c r="D911" s="192" t="s">
        <v>1914</v>
      </c>
      <c r="E911" s="192" t="s">
        <v>1989</v>
      </c>
      <c r="F911" s="192" t="s">
        <v>1990</v>
      </c>
    </row>
    <row r="912" spans="1:6" x14ac:dyDescent="0.25">
      <c r="A912" s="192">
        <v>60133</v>
      </c>
      <c r="B912" s="192" t="s">
        <v>65</v>
      </c>
      <c r="C912" s="192" t="s">
        <v>65</v>
      </c>
      <c r="D912" s="192" t="s">
        <v>1914</v>
      </c>
      <c r="E912" s="192" t="s">
        <v>1991</v>
      </c>
      <c r="F912" s="192" t="s">
        <v>1992</v>
      </c>
    </row>
    <row r="913" spans="1:6" x14ac:dyDescent="0.25">
      <c r="A913" s="192">
        <v>60147</v>
      </c>
      <c r="B913" s="192" t="s">
        <v>65</v>
      </c>
      <c r="C913" s="192" t="s">
        <v>65</v>
      </c>
      <c r="D913" s="192" t="s">
        <v>1914</v>
      </c>
      <c r="E913" s="192" t="s">
        <v>1993</v>
      </c>
      <c r="F913" s="192" t="s">
        <v>1994</v>
      </c>
    </row>
    <row r="914" spans="1:6" x14ac:dyDescent="0.25">
      <c r="A914" s="192">
        <v>60148</v>
      </c>
      <c r="B914" s="192" t="s">
        <v>65</v>
      </c>
      <c r="C914" s="192" t="s">
        <v>65</v>
      </c>
      <c r="D914" s="192" t="s">
        <v>1914</v>
      </c>
      <c r="E914" s="192" t="s">
        <v>1995</v>
      </c>
      <c r="F914" s="192" t="s">
        <v>1996</v>
      </c>
    </row>
    <row r="915" spans="1:6" x14ac:dyDescent="0.25">
      <c r="A915" s="192">
        <v>60149</v>
      </c>
      <c r="B915" s="192" t="s">
        <v>65</v>
      </c>
      <c r="C915" s="192" t="s">
        <v>65</v>
      </c>
      <c r="D915" s="192" t="s">
        <v>1914</v>
      </c>
      <c r="E915" s="192" t="s">
        <v>1997</v>
      </c>
      <c r="F915" s="192" t="s">
        <v>1998</v>
      </c>
    </row>
    <row r="916" spans="1:6" x14ac:dyDescent="0.25">
      <c r="A916" s="192">
        <v>60150</v>
      </c>
      <c r="B916" s="192" t="s">
        <v>65</v>
      </c>
      <c r="C916" s="192" t="s">
        <v>65</v>
      </c>
      <c r="D916" s="192" t="s">
        <v>1914</v>
      </c>
      <c r="E916" s="192" t="s">
        <v>1999</v>
      </c>
      <c r="F916" s="192" t="s">
        <v>2000</v>
      </c>
    </row>
    <row r="917" spans="1:6" x14ac:dyDescent="0.25">
      <c r="A917" s="192">
        <v>60153</v>
      </c>
      <c r="B917" s="192" t="s">
        <v>65</v>
      </c>
      <c r="C917" s="192" t="s">
        <v>65</v>
      </c>
      <c r="D917" s="192" t="s">
        <v>1914</v>
      </c>
      <c r="E917" s="192" t="s">
        <v>2001</v>
      </c>
      <c r="F917" s="192" t="s">
        <v>2002</v>
      </c>
    </row>
    <row r="918" spans="1:6" x14ac:dyDescent="0.25">
      <c r="A918" s="192">
        <v>60154</v>
      </c>
      <c r="B918" s="192" t="s">
        <v>65</v>
      </c>
      <c r="C918" s="192" t="s">
        <v>65</v>
      </c>
      <c r="D918" s="192" t="s">
        <v>1914</v>
      </c>
      <c r="E918" s="192" t="s">
        <v>2003</v>
      </c>
      <c r="F918" s="192" t="s">
        <v>2004</v>
      </c>
    </row>
    <row r="919" spans="1:6" x14ac:dyDescent="0.25">
      <c r="A919" s="192">
        <v>60158</v>
      </c>
      <c r="B919" s="192" t="s">
        <v>65</v>
      </c>
      <c r="C919" s="192" t="s">
        <v>65</v>
      </c>
      <c r="D919" s="192" t="s">
        <v>1914</v>
      </c>
      <c r="E919" s="192" t="s">
        <v>2005</v>
      </c>
      <c r="F919" s="192" t="s">
        <v>2006</v>
      </c>
    </row>
    <row r="920" spans="1:6" x14ac:dyDescent="0.25">
      <c r="A920" s="192">
        <v>60159</v>
      </c>
      <c r="B920" s="192" t="s">
        <v>65</v>
      </c>
      <c r="C920" s="192" t="s">
        <v>65</v>
      </c>
      <c r="D920" s="192" t="s">
        <v>1914</v>
      </c>
      <c r="E920" s="192" t="s">
        <v>2007</v>
      </c>
      <c r="F920" s="192" t="s">
        <v>2008</v>
      </c>
    </row>
    <row r="921" spans="1:6" x14ac:dyDescent="0.25">
      <c r="A921" s="192">
        <v>60160</v>
      </c>
      <c r="B921" s="192" t="s">
        <v>65</v>
      </c>
      <c r="C921" s="192" t="s">
        <v>65</v>
      </c>
      <c r="D921" s="192" t="s">
        <v>1914</v>
      </c>
      <c r="E921" s="192" t="s">
        <v>2009</v>
      </c>
      <c r="F921" s="192" t="s">
        <v>2010</v>
      </c>
    </row>
    <row r="922" spans="1:6" x14ac:dyDescent="0.25">
      <c r="A922" s="192">
        <v>60161</v>
      </c>
      <c r="B922" s="192" t="s">
        <v>65</v>
      </c>
      <c r="C922" s="192" t="s">
        <v>65</v>
      </c>
      <c r="D922" s="192" t="s">
        <v>1914</v>
      </c>
      <c r="E922" s="192" t="s">
        <v>2011</v>
      </c>
      <c r="F922" s="192" t="s">
        <v>2012</v>
      </c>
    </row>
    <row r="923" spans="1:6" x14ac:dyDescent="0.25">
      <c r="A923" s="192">
        <v>60162</v>
      </c>
      <c r="B923" s="192" t="s">
        <v>65</v>
      </c>
      <c r="C923" s="192" t="s">
        <v>65</v>
      </c>
      <c r="D923" s="192" t="s">
        <v>1914</v>
      </c>
      <c r="E923" s="192" t="s">
        <v>2013</v>
      </c>
      <c r="F923" s="192" t="s">
        <v>2014</v>
      </c>
    </row>
    <row r="924" spans="1:6" x14ac:dyDescent="0.25">
      <c r="A924" s="192">
        <v>60163</v>
      </c>
      <c r="B924" s="192" t="s">
        <v>65</v>
      </c>
      <c r="C924" s="192" t="s">
        <v>65</v>
      </c>
      <c r="D924" s="192" t="s">
        <v>1914</v>
      </c>
      <c r="E924" s="192" t="s">
        <v>2015</v>
      </c>
      <c r="F924" s="192" t="s">
        <v>2016</v>
      </c>
    </row>
    <row r="925" spans="1:6" x14ac:dyDescent="0.25">
      <c r="A925" s="192">
        <v>60164</v>
      </c>
      <c r="B925" s="192" t="s">
        <v>65</v>
      </c>
      <c r="C925" s="192" t="s">
        <v>65</v>
      </c>
      <c r="D925" s="192" t="s">
        <v>1914</v>
      </c>
      <c r="E925" s="192" t="s">
        <v>2017</v>
      </c>
      <c r="F925" s="192" t="s">
        <v>2018</v>
      </c>
    </row>
    <row r="926" spans="1:6" x14ac:dyDescent="0.25">
      <c r="A926" s="192">
        <v>60165</v>
      </c>
      <c r="B926" s="192" t="s">
        <v>65</v>
      </c>
      <c r="C926" s="192" t="s">
        <v>65</v>
      </c>
      <c r="D926" s="192" t="s">
        <v>1914</v>
      </c>
      <c r="E926" s="192" t="s">
        <v>2019</v>
      </c>
      <c r="F926" s="192" t="s">
        <v>2020</v>
      </c>
    </row>
    <row r="927" spans="1:6" x14ac:dyDescent="0.25">
      <c r="A927" s="192">
        <v>60166</v>
      </c>
      <c r="B927" s="192" t="s">
        <v>65</v>
      </c>
      <c r="C927" s="192" t="s">
        <v>65</v>
      </c>
      <c r="D927" s="192" t="s">
        <v>1914</v>
      </c>
      <c r="E927" s="192" t="s">
        <v>2021</v>
      </c>
      <c r="F927" s="192" t="s">
        <v>2022</v>
      </c>
    </row>
    <row r="928" spans="1:6" x14ac:dyDescent="0.25">
      <c r="A928" s="192">
        <v>60167</v>
      </c>
      <c r="B928" s="192" t="s">
        <v>65</v>
      </c>
      <c r="C928" s="192" t="s">
        <v>65</v>
      </c>
      <c r="D928" s="192" t="s">
        <v>1914</v>
      </c>
      <c r="E928" s="192" t="s">
        <v>2023</v>
      </c>
      <c r="F928" s="192" t="s">
        <v>2024</v>
      </c>
    </row>
    <row r="929" spans="1:6" x14ac:dyDescent="0.25">
      <c r="A929" s="192">
        <v>60168</v>
      </c>
      <c r="B929" s="192" t="s">
        <v>65</v>
      </c>
      <c r="C929" s="192" t="s">
        <v>65</v>
      </c>
      <c r="D929" s="192" t="s">
        <v>1914</v>
      </c>
      <c r="E929" s="192" t="s">
        <v>2025</v>
      </c>
      <c r="F929" s="192" t="s">
        <v>2026</v>
      </c>
    </row>
    <row r="930" spans="1:6" x14ac:dyDescent="0.25">
      <c r="A930" s="192">
        <v>60169</v>
      </c>
      <c r="B930" s="192" t="s">
        <v>65</v>
      </c>
      <c r="C930" s="192" t="s">
        <v>65</v>
      </c>
      <c r="D930" s="192" t="s">
        <v>1914</v>
      </c>
      <c r="E930" s="192" t="s">
        <v>2027</v>
      </c>
      <c r="F930" s="192" t="s">
        <v>2028</v>
      </c>
    </row>
    <row r="931" spans="1:6" x14ac:dyDescent="0.25">
      <c r="A931" s="192">
        <v>60170</v>
      </c>
      <c r="B931" s="192" t="s">
        <v>65</v>
      </c>
      <c r="C931" s="192" t="s">
        <v>65</v>
      </c>
      <c r="D931" s="192" t="s">
        <v>1914</v>
      </c>
      <c r="E931" s="192" t="s">
        <v>2029</v>
      </c>
      <c r="F931" s="192" t="s">
        <v>2030</v>
      </c>
    </row>
    <row r="932" spans="1:6" x14ac:dyDescent="0.25">
      <c r="A932" s="192">
        <v>60171</v>
      </c>
      <c r="B932" s="192" t="s">
        <v>65</v>
      </c>
      <c r="C932" s="192" t="s">
        <v>65</v>
      </c>
      <c r="D932" s="192" t="s">
        <v>1914</v>
      </c>
      <c r="E932" s="192" t="s">
        <v>2031</v>
      </c>
      <c r="F932" s="192" t="s">
        <v>2032</v>
      </c>
    </row>
    <row r="933" spans="1:6" x14ac:dyDescent="0.25">
      <c r="A933" s="192">
        <v>60172</v>
      </c>
      <c r="B933" s="192" t="s">
        <v>65</v>
      </c>
      <c r="C933" s="192" t="s">
        <v>65</v>
      </c>
      <c r="D933" s="192" t="s">
        <v>1914</v>
      </c>
      <c r="E933" s="192" t="s">
        <v>2033</v>
      </c>
      <c r="F933" s="192" t="s">
        <v>2034</v>
      </c>
    </row>
    <row r="934" spans="1:6" x14ac:dyDescent="0.25">
      <c r="A934" s="192">
        <v>60173</v>
      </c>
      <c r="B934" s="192" t="s">
        <v>65</v>
      </c>
      <c r="C934" s="192" t="s">
        <v>65</v>
      </c>
      <c r="D934" s="192" t="s">
        <v>1914</v>
      </c>
      <c r="E934" s="192" t="s">
        <v>2035</v>
      </c>
      <c r="F934" s="192" t="s">
        <v>2036</v>
      </c>
    </row>
    <row r="935" spans="1:6" x14ac:dyDescent="0.25">
      <c r="A935" s="192">
        <v>60174</v>
      </c>
      <c r="B935" s="192" t="s">
        <v>65</v>
      </c>
      <c r="C935" s="192" t="s">
        <v>65</v>
      </c>
      <c r="D935" s="192" t="s">
        <v>1914</v>
      </c>
      <c r="E935" s="192" t="s">
        <v>2037</v>
      </c>
      <c r="F935" s="192" t="s">
        <v>2038</v>
      </c>
    </row>
    <row r="936" spans="1:6" x14ac:dyDescent="0.25">
      <c r="A936" s="192">
        <v>60175</v>
      </c>
      <c r="B936" s="192" t="s">
        <v>65</v>
      </c>
      <c r="C936" s="192" t="s">
        <v>65</v>
      </c>
      <c r="D936" s="192" t="s">
        <v>1914</v>
      </c>
      <c r="E936" s="192" t="s">
        <v>2039</v>
      </c>
      <c r="F936" s="192" t="s">
        <v>2040</v>
      </c>
    </row>
    <row r="937" spans="1:6" x14ac:dyDescent="0.25">
      <c r="A937" s="192">
        <v>60176</v>
      </c>
      <c r="B937" s="192" t="s">
        <v>65</v>
      </c>
      <c r="C937" s="192" t="s">
        <v>65</v>
      </c>
      <c r="D937" s="192" t="s">
        <v>1914</v>
      </c>
      <c r="E937" s="192" t="s">
        <v>2041</v>
      </c>
      <c r="F937" s="192" t="s">
        <v>2042</v>
      </c>
    </row>
    <row r="938" spans="1:6" x14ac:dyDescent="0.25">
      <c r="A938" s="192">
        <v>60177</v>
      </c>
      <c r="B938" s="192" t="s">
        <v>65</v>
      </c>
      <c r="C938" s="192" t="s">
        <v>65</v>
      </c>
      <c r="D938" s="192" t="s">
        <v>1914</v>
      </c>
      <c r="E938" s="192" t="s">
        <v>2043</v>
      </c>
      <c r="F938" s="192" t="s">
        <v>2044</v>
      </c>
    </row>
    <row r="939" spans="1:6" x14ac:dyDescent="0.25">
      <c r="A939" s="192">
        <v>60178</v>
      </c>
      <c r="B939" s="192" t="s">
        <v>65</v>
      </c>
      <c r="C939" s="192" t="s">
        <v>65</v>
      </c>
      <c r="D939" s="192" t="s">
        <v>1914</v>
      </c>
      <c r="E939" s="192" t="s">
        <v>2045</v>
      </c>
      <c r="F939" s="192" t="s">
        <v>2046</v>
      </c>
    </row>
    <row r="940" spans="1:6" x14ac:dyDescent="0.25">
      <c r="A940" s="192">
        <v>60179</v>
      </c>
      <c r="B940" s="192" t="s">
        <v>65</v>
      </c>
      <c r="C940" s="192" t="s">
        <v>65</v>
      </c>
      <c r="D940" s="192" t="s">
        <v>1914</v>
      </c>
      <c r="E940" s="192" t="s">
        <v>2047</v>
      </c>
      <c r="F940" s="192" t="s">
        <v>2048</v>
      </c>
    </row>
    <row r="941" spans="1:6" x14ac:dyDescent="0.25">
      <c r="A941" s="192">
        <v>60180</v>
      </c>
      <c r="B941" s="192" t="s">
        <v>64</v>
      </c>
      <c r="C941" s="192" t="s">
        <v>64</v>
      </c>
      <c r="D941" s="192" t="s">
        <v>1914</v>
      </c>
      <c r="E941" s="192" t="s">
        <v>2049</v>
      </c>
      <c r="F941" s="192" t="s">
        <v>2050</v>
      </c>
    </row>
    <row r="942" spans="1:6" x14ac:dyDescent="0.25">
      <c r="A942" s="192">
        <v>60181</v>
      </c>
      <c r="B942" s="192" t="s">
        <v>64</v>
      </c>
      <c r="C942" s="192" t="s">
        <v>64</v>
      </c>
      <c r="D942" s="192" t="s">
        <v>1914</v>
      </c>
      <c r="E942" s="192" t="s">
        <v>2051</v>
      </c>
      <c r="F942" s="192" t="s">
        <v>2052</v>
      </c>
    </row>
    <row r="943" spans="1:6" x14ac:dyDescent="0.25">
      <c r="A943" s="192">
        <v>60182</v>
      </c>
      <c r="B943" s="192" t="s">
        <v>64</v>
      </c>
      <c r="C943" s="192" t="s">
        <v>64</v>
      </c>
      <c r="D943" s="192" t="s">
        <v>1914</v>
      </c>
      <c r="E943" s="192" t="s">
        <v>2053</v>
      </c>
      <c r="F943" s="192" t="s">
        <v>2054</v>
      </c>
    </row>
    <row r="944" spans="1:6" x14ac:dyDescent="0.25">
      <c r="A944" s="192">
        <v>60183</v>
      </c>
      <c r="B944" s="192" t="s">
        <v>65</v>
      </c>
      <c r="C944" s="192" t="s">
        <v>65</v>
      </c>
      <c r="D944" s="192" t="s">
        <v>1914</v>
      </c>
      <c r="E944" s="192" t="s">
        <v>2055</v>
      </c>
      <c r="F944" s="192" t="s">
        <v>2056</v>
      </c>
    </row>
    <row r="945" spans="1:6" x14ac:dyDescent="0.25">
      <c r="A945" s="192">
        <v>60184</v>
      </c>
      <c r="B945" s="192" t="s">
        <v>65</v>
      </c>
      <c r="C945" s="192" t="s">
        <v>65</v>
      </c>
      <c r="D945" s="192" t="s">
        <v>1914</v>
      </c>
      <c r="E945" s="192" t="s">
        <v>2057</v>
      </c>
      <c r="F945" s="192" t="s">
        <v>2058</v>
      </c>
    </row>
    <row r="946" spans="1:6" x14ac:dyDescent="0.25">
      <c r="A946" s="192">
        <v>60185</v>
      </c>
      <c r="B946" s="192" t="s">
        <v>65</v>
      </c>
      <c r="C946" s="192" t="s">
        <v>65</v>
      </c>
      <c r="D946" s="192" t="s">
        <v>1914</v>
      </c>
      <c r="E946" s="192" t="s">
        <v>2059</v>
      </c>
      <c r="F946" s="192" t="s">
        <v>2060</v>
      </c>
    </row>
    <row r="947" spans="1:6" x14ac:dyDescent="0.25">
      <c r="A947" s="192">
        <v>60186</v>
      </c>
      <c r="B947" s="192" t="s">
        <v>64</v>
      </c>
      <c r="C947" s="192" t="s">
        <v>64</v>
      </c>
      <c r="D947" s="192" t="s">
        <v>1914</v>
      </c>
      <c r="E947" s="192" t="s">
        <v>2061</v>
      </c>
      <c r="F947" s="192" t="s">
        <v>2062</v>
      </c>
    </row>
    <row r="948" spans="1:6" x14ac:dyDescent="0.25">
      <c r="A948" s="192">
        <v>60195</v>
      </c>
      <c r="B948" s="192" t="s">
        <v>65</v>
      </c>
      <c r="C948" s="192" t="s">
        <v>65</v>
      </c>
      <c r="D948" s="192" t="s">
        <v>1914</v>
      </c>
      <c r="E948" s="192" t="s">
        <v>2063</v>
      </c>
      <c r="F948" s="192" t="s">
        <v>2064</v>
      </c>
    </row>
    <row r="949" spans="1:6" x14ac:dyDescent="0.25">
      <c r="A949" s="192">
        <v>60196</v>
      </c>
      <c r="B949" s="192" t="s">
        <v>65</v>
      </c>
      <c r="C949" s="192" t="s">
        <v>65</v>
      </c>
      <c r="D949" s="192" t="s">
        <v>1914</v>
      </c>
      <c r="E949" s="192" t="s">
        <v>2065</v>
      </c>
      <c r="F949" s="192" t="s">
        <v>2066</v>
      </c>
    </row>
    <row r="950" spans="1:6" x14ac:dyDescent="0.25">
      <c r="A950" s="192">
        <v>60200</v>
      </c>
      <c r="B950" s="192" t="s">
        <v>63</v>
      </c>
      <c r="C950" s="192" t="s">
        <v>63</v>
      </c>
      <c r="D950" s="192" t="s">
        <v>1914</v>
      </c>
      <c r="E950" s="192" t="s">
        <v>2067</v>
      </c>
      <c r="F950" s="192" t="s">
        <v>2068</v>
      </c>
    </row>
    <row r="951" spans="1:6" x14ac:dyDescent="0.25">
      <c r="A951" s="192">
        <v>60201</v>
      </c>
      <c r="B951" s="192" t="s">
        <v>63</v>
      </c>
      <c r="C951" s="192" t="s">
        <v>63</v>
      </c>
      <c r="D951" s="192" t="s">
        <v>1914</v>
      </c>
      <c r="E951" s="192" t="s">
        <v>2069</v>
      </c>
      <c r="F951" s="192" t="s">
        <v>2070</v>
      </c>
    </row>
    <row r="952" spans="1:6" x14ac:dyDescent="0.25">
      <c r="A952" s="192">
        <v>60210</v>
      </c>
      <c r="B952" s="192" t="s">
        <v>63</v>
      </c>
      <c r="C952" s="192" t="s">
        <v>63</v>
      </c>
      <c r="D952" s="192" t="s">
        <v>1914</v>
      </c>
      <c r="E952" s="192" t="s">
        <v>2069</v>
      </c>
      <c r="F952" s="192" t="s">
        <v>2071</v>
      </c>
    </row>
    <row r="953" spans="1:6" x14ac:dyDescent="0.25">
      <c r="A953" s="192">
        <v>60220</v>
      </c>
      <c r="B953" s="192" t="s">
        <v>62</v>
      </c>
      <c r="C953" s="192" t="s">
        <v>62</v>
      </c>
      <c r="D953" s="192" t="s">
        <v>1914</v>
      </c>
      <c r="E953" s="192" t="s">
        <v>2072</v>
      </c>
      <c r="F953" s="192" t="s">
        <v>2073</v>
      </c>
    </row>
    <row r="954" spans="1:6" x14ac:dyDescent="0.25">
      <c r="A954" s="192">
        <v>70001</v>
      </c>
      <c r="B954" s="192" t="s">
        <v>70</v>
      </c>
      <c r="C954" s="192" t="s">
        <v>2074</v>
      </c>
      <c r="D954" s="192" t="s">
        <v>1914</v>
      </c>
      <c r="E954" s="192" t="s">
        <v>2075</v>
      </c>
      <c r="F954" s="192" t="s">
        <v>2076</v>
      </c>
    </row>
    <row r="955" spans="1:6" x14ac:dyDescent="0.25">
      <c r="A955" s="192">
        <v>70002</v>
      </c>
      <c r="B955" s="192" t="s">
        <v>70</v>
      </c>
      <c r="C955" s="192" t="s">
        <v>2074</v>
      </c>
      <c r="D955" s="192" t="s">
        <v>1914</v>
      </c>
      <c r="E955" s="192" t="s">
        <v>2077</v>
      </c>
      <c r="F955" s="192" t="s">
        <v>2078</v>
      </c>
    </row>
    <row r="956" spans="1:6" x14ac:dyDescent="0.25">
      <c r="A956" s="192">
        <v>70003</v>
      </c>
      <c r="B956" s="192" t="s">
        <v>70</v>
      </c>
      <c r="C956" s="192" t="s">
        <v>2074</v>
      </c>
      <c r="D956" s="192" t="s">
        <v>1914</v>
      </c>
      <c r="E956" s="192" t="s">
        <v>2079</v>
      </c>
      <c r="F956" s="192" t="s">
        <v>2080</v>
      </c>
    </row>
    <row r="957" spans="1:6" x14ac:dyDescent="0.25">
      <c r="A957" s="192">
        <v>70005</v>
      </c>
      <c r="B957" s="192" t="s">
        <v>70</v>
      </c>
      <c r="C957" s="192" t="s">
        <v>2074</v>
      </c>
      <c r="D957" s="192" t="s">
        <v>1914</v>
      </c>
      <c r="E957" s="192" t="s">
        <v>2081</v>
      </c>
      <c r="F957" s="192" t="s">
        <v>2082</v>
      </c>
    </row>
    <row r="958" spans="1:6" x14ac:dyDescent="0.25">
      <c r="A958" s="192">
        <v>70006</v>
      </c>
      <c r="B958" s="192" t="s">
        <v>70</v>
      </c>
      <c r="C958" s="192" t="s">
        <v>2074</v>
      </c>
      <c r="D958" s="192" t="s">
        <v>1914</v>
      </c>
      <c r="E958" s="192" t="s">
        <v>2083</v>
      </c>
      <c r="F958" s="192" t="s">
        <v>2084</v>
      </c>
    </row>
    <row r="959" spans="1:6" x14ac:dyDescent="0.25">
      <c r="A959" s="192">
        <v>70010</v>
      </c>
      <c r="B959" s="192" t="s">
        <v>70</v>
      </c>
      <c r="C959" s="192" t="s">
        <v>2074</v>
      </c>
      <c r="D959" s="192" t="s">
        <v>1914</v>
      </c>
      <c r="E959" s="192" t="s">
        <v>2085</v>
      </c>
      <c r="F959" s="192" t="s">
        <v>2086</v>
      </c>
    </row>
    <row r="960" spans="1:6" x14ac:dyDescent="0.25">
      <c r="A960" s="192">
        <v>70011</v>
      </c>
      <c r="B960" s="192" t="s">
        <v>70</v>
      </c>
      <c r="C960" s="192" t="s">
        <v>2074</v>
      </c>
      <c r="D960" s="192" t="s">
        <v>1914</v>
      </c>
      <c r="E960" s="192" t="s">
        <v>2087</v>
      </c>
      <c r="F960" s="192" t="s">
        <v>2088</v>
      </c>
    </row>
    <row r="961" spans="1:6" x14ac:dyDescent="0.25">
      <c r="A961" s="192">
        <v>70012</v>
      </c>
      <c r="B961" s="192" t="s">
        <v>70</v>
      </c>
      <c r="C961" s="192" t="s">
        <v>2074</v>
      </c>
      <c r="D961" s="192" t="s">
        <v>1914</v>
      </c>
      <c r="E961" s="192" t="s">
        <v>2089</v>
      </c>
      <c r="F961" s="192" t="s">
        <v>2090</v>
      </c>
    </row>
    <row r="962" spans="1:6" x14ac:dyDescent="0.25">
      <c r="A962" s="192">
        <v>70015</v>
      </c>
      <c r="B962" s="192" t="s">
        <v>70</v>
      </c>
      <c r="C962" s="192" t="s">
        <v>2074</v>
      </c>
      <c r="D962" s="192" t="s">
        <v>1914</v>
      </c>
      <c r="E962" s="192" t="s">
        <v>2091</v>
      </c>
      <c r="F962" s="192" t="s">
        <v>2092</v>
      </c>
    </row>
    <row r="963" spans="1:6" x14ac:dyDescent="0.25">
      <c r="A963" s="192">
        <v>70016</v>
      </c>
      <c r="B963" s="192" t="s">
        <v>70</v>
      </c>
      <c r="C963" s="192" t="s">
        <v>2074</v>
      </c>
      <c r="D963" s="192" t="s">
        <v>1914</v>
      </c>
      <c r="E963" s="192" t="s">
        <v>2093</v>
      </c>
      <c r="F963" s="192" t="s">
        <v>2094</v>
      </c>
    </row>
    <row r="964" spans="1:6" x14ac:dyDescent="0.25">
      <c r="A964" s="192">
        <v>70017</v>
      </c>
      <c r="B964" s="192" t="s">
        <v>70</v>
      </c>
      <c r="C964" s="192" t="s">
        <v>2074</v>
      </c>
      <c r="D964" s="192" t="s">
        <v>1914</v>
      </c>
      <c r="E964" s="192" t="s">
        <v>2095</v>
      </c>
      <c r="F964" s="192" t="s">
        <v>2096</v>
      </c>
    </row>
    <row r="965" spans="1:6" x14ac:dyDescent="0.25">
      <c r="A965" s="192">
        <v>70020</v>
      </c>
      <c r="B965" s="192" t="s">
        <v>70</v>
      </c>
      <c r="C965" s="192" t="s">
        <v>2074</v>
      </c>
      <c r="D965" s="192" t="s">
        <v>1914</v>
      </c>
      <c r="E965" s="192" t="s">
        <v>2097</v>
      </c>
      <c r="F965" s="192" t="s">
        <v>2098</v>
      </c>
    </row>
    <row r="966" spans="1:6" x14ac:dyDescent="0.25">
      <c r="A966" s="192">
        <v>70021</v>
      </c>
      <c r="B966" s="192" t="s">
        <v>70</v>
      </c>
      <c r="C966" s="192" t="s">
        <v>2074</v>
      </c>
      <c r="D966" s="192" t="s">
        <v>1914</v>
      </c>
      <c r="E966" s="192" t="s">
        <v>2099</v>
      </c>
      <c r="F966" s="192" t="s">
        <v>2100</v>
      </c>
    </row>
    <row r="967" spans="1:6" x14ac:dyDescent="0.25">
      <c r="A967" s="192">
        <v>70022</v>
      </c>
      <c r="B967" s="192" t="s">
        <v>70</v>
      </c>
      <c r="C967" s="192" t="s">
        <v>2074</v>
      </c>
      <c r="D967" s="192" t="s">
        <v>1914</v>
      </c>
      <c r="E967" s="192" t="s">
        <v>2101</v>
      </c>
      <c r="F967" s="192" t="s">
        <v>2102</v>
      </c>
    </row>
    <row r="968" spans="1:6" x14ac:dyDescent="0.25">
      <c r="A968" s="192">
        <v>70025</v>
      </c>
      <c r="B968" s="192" t="s">
        <v>70</v>
      </c>
      <c r="C968" s="192" t="s">
        <v>2074</v>
      </c>
      <c r="D968" s="192" t="s">
        <v>1914</v>
      </c>
      <c r="E968" s="192" t="s">
        <v>2103</v>
      </c>
      <c r="F968" s="192" t="s">
        <v>2104</v>
      </c>
    </row>
    <row r="969" spans="1:6" x14ac:dyDescent="0.25">
      <c r="A969" s="192">
        <v>70026</v>
      </c>
      <c r="B969" s="192" t="s">
        <v>70</v>
      </c>
      <c r="C969" s="192" t="s">
        <v>2074</v>
      </c>
      <c r="D969" s="192" t="s">
        <v>1914</v>
      </c>
      <c r="E969" s="192" t="s">
        <v>2105</v>
      </c>
      <c r="F969" s="192" t="s">
        <v>2106</v>
      </c>
    </row>
    <row r="970" spans="1:6" x14ac:dyDescent="0.25">
      <c r="A970" s="192">
        <v>70027</v>
      </c>
      <c r="B970" s="192" t="s">
        <v>70</v>
      </c>
      <c r="C970" s="192" t="s">
        <v>2074</v>
      </c>
      <c r="D970" s="192" t="s">
        <v>1914</v>
      </c>
      <c r="E970" s="192" t="s">
        <v>2107</v>
      </c>
      <c r="F970" s="192" t="s">
        <v>2108</v>
      </c>
    </row>
    <row r="971" spans="1:6" x14ac:dyDescent="0.25">
      <c r="A971" s="192">
        <v>70028</v>
      </c>
      <c r="B971" s="192" t="s">
        <v>70</v>
      </c>
      <c r="C971" s="192" t="s">
        <v>2074</v>
      </c>
      <c r="D971" s="192" t="s">
        <v>1914</v>
      </c>
      <c r="E971" s="192" t="s">
        <v>2109</v>
      </c>
      <c r="F971" s="192" t="s">
        <v>2110</v>
      </c>
    </row>
    <row r="972" spans="1:6" x14ac:dyDescent="0.25">
      <c r="A972" s="192">
        <v>70030</v>
      </c>
      <c r="B972" s="192" t="s">
        <v>70</v>
      </c>
      <c r="C972" s="192" t="s">
        <v>2074</v>
      </c>
      <c r="D972" s="192" t="s">
        <v>1914</v>
      </c>
      <c r="E972" s="192" t="s">
        <v>2111</v>
      </c>
      <c r="F972" s="192" t="s">
        <v>2112</v>
      </c>
    </row>
    <row r="973" spans="1:6" x14ac:dyDescent="0.25">
      <c r="A973" s="192">
        <v>70032</v>
      </c>
      <c r="B973" s="192" t="s">
        <v>70</v>
      </c>
      <c r="C973" s="192" t="s">
        <v>2074</v>
      </c>
      <c r="D973" s="192" t="s">
        <v>1914</v>
      </c>
      <c r="E973" s="192" t="s">
        <v>2113</v>
      </c>
      <c r="F973" s="192" t="s">
        <v>2114</v>
      </c>
    </row>
    <row r="974" spans="1:6" x14ac:dyDescent="0.25">
      <c r="A974" s="192">
        <v>70035</v>
      </c>
      <c r="B974" s="192" t="s">
        <v>70</v>
      </c>
      <c r="C974" s="192" t="s">
        <v>2074</v>
      </c>
      <c r="D974" s="192" t="s">
        <v>1914</v>
      </c>
      <c r="E974" s="192" t="s">
        <v>2115</v>
      </c>
      <c r="F974" s="192" t="s">
        <v>2116</v>
      </c>
    </row>
    <row r="975" spans="1:6" x14ac:dyDescent="0.25">
      <c r="A975" s="192">
        <v>70036</v>
      </c>
      <c r="B975" s="192" t="s">
        <v>70</v>
      </c>
      <c r="C975" s="192" t="s">
        <v>2074</v>
      </c>
      <c r="D975" s="192" t="s">
        <v>1914</v>
      </c>
      <c r="E975" s="192" t="s">
        <v>2117</v>
      </c>
      <c r="F975" s="192" t="s">
        <v>2118</v>
      </c>
    </row>
    <row r="976" spans="1:6" x14ac:dyDescent="0.25">
      <c r="A976" s="192">
        <v>70040</v>
      </c>
      <c r="B976" s="192" t="s">
        <v>75</v>
      </c>
      <c r="C976" s="192" t="s">
        <v>2119</v>
      </c>
      <c r="D976" s="192" t="s">
        <v>1914</v>
      </c>
      <c r="E976" s="192" t="s">
        <v>2120</v>
      </c>
      <c r="F976" s="192" t="s">
        <v>2121</v>
      </c>
    </row>
    <row r="977" spans="1:6" x14ac:dyDescent="0.25">
      <c r="A977" s="192">
        <v>70041</v>
      </c>
      <c r="B977" s="192" t="s">
        <v>70</v>
      </c>
      <c r="C977" s="192" t="s">
        <v>2074</v>
      </c>
      <c r="D977" s="192" t="s">
        <v>1914</v>
      </c>
      <c r="E977" s="192" t="s">
        <v>2122</v>
      </c>
      <c r="F977" s="192" t="s">
        <v>2123</v>
      </c>
    </row>
    <row r="978" spans="1:6" x14ac:dyDescent="0.25">
      <c r="A978" s="192">
        <v>70042</v>
      </c>
      <c r="B978" s="192" t="s">
        <v>70</v>
      </c>
      <c r="C978" s="192" t="s">
        <v>2074</v>
      </c>
      <c r="D978" s="192" t="s">
        <v>1914</v>
      </c>
      <c r="E978" s="192" t="s">
        <v>2124</v>
      </c>
      <c r="F978" s="192" t="s">
        <v>2125</v>
      </c>
    </row>
    <row r="979" spans="1:6" x14ac:dyDescent="0.25">
      <c r="A979" s="192">
        <v>70043</v>
      </c>
      <c r="B979" s="192" t="s">
        <v>70</v>
      </c>
      <c r="C979" s="192" t="s">
        <v>2074</v>
      </c>
      <c r="D979" s="192" t="s">
        <v>1914</v>
      </c>
      <c r="E979" s="192" t="s">
        <v>2126</v>
      </c>
      <c r="F979" s="192" t="s">
        <v>2127</v>
      </c>
    </row>
    <row r="980" spans="1:6" x14ac:dyDescent="0.25">
      <c r="A980" s="192">
        <v>70044</v>
      </c>
      <c r="B980" s="192" t="s">
        <v>70</v>
      </c>
      <c r="C980" s="192" t="s">
        <v>2074</v>
      </c>
      <c r="D980" s="192" t="s">
        <v>1914</v>
      </c>
      <c r="E980" s="192" t="s">
        <v>2128</v>
      </c>
      <c r="F980" s="192" t="s">
        <v>2129</v>
      </c>
    </row>
    <row r="981" spans="1:6" x14ac:dyDescent="0.25">
      <c r="A981" s="192">
        <v>70046</v>
      </c>
      <c r="B981" s="192" t="s">
        <v>77</v>
      </c>
      <c r="C981" s="192" t="s">
        <v>77</v>
      </c>
      <c r="D981" s="192" t="s">
        <v>1914</v>
      </c>
      <c r="E981" s="192" t="s">
        <v>2130</v>
      </c>
      <c r="F981" s="192" t="s">
        <v>2131</v>
      </c>
    </row>
    <row r="982" spans="1:6" x14ac:dyDescent="0.25">
      <c r="A982" s="192">
        <v>70047</v>
      </c>
      <c r="B982" s="192" t="s">
        <v>70</v>
      </c>
      <c r="C982" s="192" t="s">
        <v>2074</v>
      </c>
      <c r="D982" s="192" t="s">
        <v>1914</v>
      </c>
      <c r="E982" s="192" t="s">
        <v>2132</v>
      </c>
      <c r="F982" s="192" t="s">
        <v>2133</v>
      </c>
    </row>
    <row r="983" spans="1:6" x14ac:dyDescent="0.25">
      <c r="A983" s="192">
        <v>70048</v>
      </c>
      <c r="B983" s="192" t="s">
        <v>70</v>
      </c>
      <c r="C983" s="192" t="s">
        <v>2074</v>
      </c>
      <c r="D983" s="192" t="s">
        <v>1914</v>
      </c>
      <c r="E983" s="192" t="s">
        <v>2134</v>
      </c>
      <c r="F983" s="192" t="s">
        <v>2135</v>
      </c>
    </row>
    <row r="984" spans="1:6" x14ac:dyDescent="0.25">
      <c r="A984" s="192">
        <v>70050</v>
      </c>
      <c r="B984" s="192" t="s">
        <v>70</v>
      </c>
      <c r="C984" s="192" t="s">
        <v>2074</v>
      </c>
      <c r="D984" s="192" t="s">
        <v>1914</v>
      </c>
      <c r="E984" s="192" t="s">
        <v>2136</v>
      </c>
      <c r="F984" s="192" t="s">
        <v>2137</v>
      </c>
    </row>
    <row r="985" spans="1:6" x14ac:dyDescent="0.25">
      <c r="A985" s="192">
        <v>70051</v>
      </c>
      <c r="B985" s="192" t="s">
        <v>70</v>
      </c>
      <c r="C985" s="192" t="s">
        <v>2074</v>
      </c>
      <c r="D985" s="192" t="s">
        <v>1914</v>
      </c>
      <c r="E985" s="192" t="s">
        <v>2138</v>
      </c>
      <c r="F985" s="192" t="s">
        <v>2139</v>
      </c>
    </row>
    <row r="986" spans="1:6" x14ac:dyDescent="0.25">
      <c r="A986" s="192">
        <v>70055</v>
      </c>
      <c r="B986" s="192" t="s">
        <v>70</v>
      </c>
      <c r="C986" s="192" t="s">
        <v>2074</v>
      </c>
      <c r="D986" s="192" t="s">
        <v>1914</v>
      </c>
      <c r="E986" s="192" t="s">
        <v>2140</v>
      </c>
      <c r="F986" s="192" t="s">
        <v>2141</v>
      </c>
    </row>
    <row r="987" spans="1:6" x14ac:dyDescent="0.25">
      <c r="A987" s="192">
        <v>70056</v>
      </c>
      <c r="B987" s="192" t="s">
        <v>70</v>
      </c>
      <c r="C987" s="192" t="s">
        <v>2074</v>
      </c>
      <c r="D987" s="192" t="s">
        <v>1914</v>
      </c>
      <c r="E987" s="192" t="s">
        <v>2142</v>
      </c>
      <c r="F987" s="192" t="s">
        <v>2143</v>
      </c>
    </row>
    <row r="988" spans="1:6" x14ac:dyDescent="0.25">
      <c r="A988" s="192">
        <v>70057</v>
      </c>
      <c r="B988" s="192" t="s">
        <v>70</v>
      </c>
      <c r="C988" s="192" t="s">
        <v>2074</v>
      </c>
      <c r="D988" s="192" t="s">
        <v>1914</v>
      </c>
      <c r="E988" s="192" t="s">
        <v>2144</v>
      </c>
      <c r="F988" s="192" t="s">
        <v>2145</v>
      </c>
    </row>
    <row r="989" spans="1:6" x14ac:dyDescent="0.25">
      <c r="A989" s="192">
        <v>70058</v>
      </c>
      <c r="B989" s="192" t="s">
        <v>70</v>
      </c>
      <c r="C989" s="192" t="s">
        <v>2074</v>
      </c>
      <c r="D989" s="192" t="s">
        <v>1914</v>
      </c>
      <c r="E989" s="192" t="s">
        <v>2146</v>
      </c>
      <c r="F989" s="192" t="s">
        <v>2147</v>
      </c>
    </row>
    <row r="990" spans="1:6" x14ac:dyDescent="0.25">
      <c r="A990" s="192">
        <v>7006</v>
      </c>
      <c r="B990" s="192" t="s">
        <v>70</v>
      </c>
      <c r="C990" s="192" t="s">
        <v>2074</v>
      </c>
      <c r="D990" s="192" t="s">
        <v>1914</v>
      </c>
      <c r="E990" s="192" t="s">
        <v>2148</v>
      </c>
      <c r="F990" s="192" t="s">
        <v>2149</v>
      </c>
    </row>
    <row r="991" spans="1:6" x14ac:dyDescent="0.25">
      <c r="A991" s="192">
        <v>70060</v>
      </c>
      <c r="B991" s="192" t="s">
        <v>70</v>
      </c>
      <c r="C991" s="192" t="s">
        <v>2074</v>
      </c>
      <c r="D991" s="192" t="s">
        <v>1914</v>
      </c>
      <c r="E991" s="192" t="s">
        <v>2150</v>
      </c>
      <c r="F991" s="192" t="s">
        <v>2151</v>
      </c>
    </row>
    <row r="992" spans="1:6" x14ac:dyDescent="0.25">
      <c r="A992" s="192">
        <v>70062</v>
      </c>
      <c r="B992" s="192" t="s">
        <v>72</v>
      </c>
      <c r="C992" s="192" t="s">
        <v>2152</v>
      </c>
      <c r="D992" s="192" t="s">
        <v>1914</v>
      </c>
      <c r="E992" s="192" t="s">
        <v>2153</v>
      </c>
      <c r="F992" s="192" t="s">
        <v>2154</v>
      </c>
    </row>
    <row r="993" spans="1:6" x14ac:dyDescent="0.25">
      <c r="A993" s="192">
        <v>70063</v>
      </c>
      <c r="B993" s="192" t="s">
        <v>70</v>
      </c>
      <c r="C993" s="192" t="s">
        <v>2074</v>
      </c>
      <c r="D993" s="192" t="s">
        <v>1914</v>
      </c>
      <c r="E993" s="192" t="s">
        <v>2155</v>
      </c>
      <c r="F993" s="192" t="s">
        <v>2156</v>
      </c>
    </row>
    <row r="994" spans="1:6" x14ac:dyDescent="0.25">
      <c r="A994" s="192">
        <v>70064</v>
      </c>
      <c r="B994" s="192" t="s">
        <v>70</v>
      </c>
      <c r="C994" s="192" t="s">
        <v>2074</v>
      </c>
      <c r="D994" s="192" t="s">
        <v>1914</v>
      </c>
      <c r="E994" s="192" t="s">
        <v>2157</v>
      </c>
      <c r="F994" s="192" t="s">
        <v>2158</v>
      </c>
    </row>
    <row r="995" spans="1:6" x14ac:dyDescent="0.25">
      <c r="A995" s="192">
        <v>70080</v>
      </c>
      <c r="B995" s="192" t="s">
        <v>72</v>
      </c>
      <c r="C995" s="192" t="s">
        <v>2159</v>
      </c>
      <c r="D995" s="192" t="s">
        <v>1914</v>
      </c>
      <c r="E995" s="192" t="s">
        <v>2160</v>
      </c>
      <c r="F995" s="192" t="s">
        <v>2161</v>
      </c>
    </row>
    <row r="996" spans="1:6" x14ac:dyDescent="0.25">
      <c r="A996" s="192">
        <v>71010</v>
      </c>
      <c r="B996" s="192" t="s">
        <v>70</v>
      </c>
      <c r="C996" s="192" t="s">
        <v>2074</v>
      </c>
      <c r="D996" s="192" t="s">
        <v>1914</v>
      </c>
      <c r="E996" s="192" t="s">
        <v>2162</v>
      </c>
      <c r="F996" s="192" t="s">
        <v>2163</v>
      </c>
    </row>
    <row r="997" spans="1:6" x14ac:dyDescent="0.25">
      <c r="A997" s="192">
        <v>71011</v>
      </c>
      <c r="B997" s="192" t="s">
        <v>70</v>
      </c>
      <c r="C997" s="192" t="s">
        <v>2074</v>
      </c>
      <c r="D997" s="192" t="s">
        <v>1914</v>
      </c>
      <c r="E997" s="192" t="s">
        <v>2164</v>
      </c>
      <c r="F997" s="192" t="s">
        <v>2165</v>
      </c>
    </row>
    <row r="998" spans="1:6" x14ac:dyDescent="0.25">
      <c r="A998" s="192">
        <v>71012</v>
      </c>
      <c r="B998" s="192" t="s">
        <v>70</v>
      </c>
      <c r="C998" s="192" t="s">
        <v>2074</v>
      </c>
      <c r="D998" s="192" t="s">
        <v>1914</v>
      </c>
      <c r="E998" s="192" t="s">
        <v>2166</v>
      </c>
      <c r="F998" s="192" t="s">
        <v>2167</v>
      </c>
    </row>
    <row r="999" spans="1:6" x14ac:dyDescent="0.25">
      <c r="A999" s="192">
        <v>71015</v>
      </c>
      <c r="B999" s="192" t="s">
        <v>70</v>
      </c>
      <c r="C999" s="192" t="s">
        <v>2074</v>
      </c>
      <c r="D999" s="192" t="s">
        <v>1914</v>
      </c>
      <c r="E999" s="192" t="s">
        <v>2168</v>
      </c>
      <c r="F999" s="192" t="s">
        <v>2169</v>
      </c>
    </row>
    <row r="1000" spans="1:6" x14ac:dyDescent="0.25">
      <c r="A1000" s="192">
        <v>71016</v>
      </c>
      <c r="B1000" s="192" t="s">
        <v>70</v>
      </c>
      <c r="C1000" s="192" t="s">
        <v>2074</v>
      </c>
      <c r="D1000" s="192" t="s">
        <v>1914</v>
      </c>
      <c r="E1000" s="192" t="s">
        <v>2170</v>
      </c>
      <c r="F1000" s="192" t="s">
        <v>2171</v>
      </c>
    </row>
    <row r="1001" spans="1:6" x14ac:dyDescent="0.25">
      <c r="A1001" s="192">
        <v>71017</v>
      </c>
      <c r="B1001" s="192" t="s">
        <v>70</v>
      </c>
      <c r="C1001" s="192" t="s">
        <v>2074</v>
      </c>
      <c r="D1001" s="192" t="s">
        <v>1914</v>
      </c>
      <c r="E1001" s="192" t="s">
        <v>2172</v>
      </c>
      <c r="F1001" s="192" t="s">
        <v>2173</v>
      </c>
    </row>
    <row r="1002" spans="1:6" x14ac:dyDescent="0.25">
      <c r="A1002" s="192">
        <v>71020</v>
      </c>
      <c r="B1002" s="192" t="s">
        <v>70</v>
      </c>
      <c r="C1002" s="192" t="s">
        <v>2074</v>
      </c>
      <c r="D1002" s="192" t="s">
        <v>1914</v>
      </c>
      <c r="E1002" s="192" t="s">
        <v>2174</v>
      </c>
      <c r="F1002" s="192" t="s">
        <v>2175</v>
      </c>
    </row>
    <row r="1003" spans="1:6" x14ac:dyDescent="0.25">
      <c r="A1003" s="192">
        <v>71021</v>
      </c>
      <c r="B1003" s="192" t="s">
        <v>70</v>
      </c>
      <c r="C1003" s="192" t="s">
        <v>2074</v>
      </c>
      <c r="D1003" s="192" t="s">
        <v>1914</v>
      </c>
      <c r="E1003" s="192" t="s">
        <v>2176</v>
      </c>
      <c r="F1003" s="192" t="s">
        <v>2177</v>
      </c>
    </row>
    <row r="1004" spans="1:6" x14ac:dyDescent="0.25">
      <c r="A1004" s="192">
        <v>71025</v>
      </c>
      <c r="B1004" s="192" t="s">
        <v>70</v>
      </c>
      <c r="C1004" s="192" t="s">
        <v>2074</v>
      </c>
      <c r="D1004" s="192" t="s">
        <v>1914</v>
      </c>
      <c r="E1004" s="192" t="s">
        <v>2178</v>
      </c>
      <c r="F1004" s="192" t="s">
        <v>2179</v>
      </c>
    </row>
    <row r="1005" spans="1:6" x14ac:dyDescent="0.25">
      <c r="A1005" s="192">
        <v>71026</v>
      </c>
      <c r="B1005" s="192" t="s">
        <v>70</v>
      </c>
      <c r="C1005" s="192" t="s">
        <v>2074</v>
      </c>
      <c r="D1005" s="192" t="s">
        <v>1914</v>
      </c>
      <c r="E1005" s="192" t="s">
        <v>2180</v>
      </c>
      <c r="F1005" s="192" t="s">
        <v>2181</v>
      </c>
    </row>
    <row r="1006" spans="1:6" x14ac:dyDescent="0.25">
      <c r="A1006" s="192">
        <v>71027</v>
      </c>
      <c r="B1006" s="192" t="s">
        <v>70</v>
      </c>
      <c r="C1006" s="192" t="s">
        <v>2074</v>
      </c>
      <c r="D1006" s="192" t="s">
        <v>1914</v>
      </c>
      <c r="E1006" s="192" t="s">
        <v>2182</v>
      </c>
      <c r="F1006" s="192" t="s">
        <v>2183</v>
      </c>
    </row>
    <row r="1007" spans="1:6" x14ac:dyDescent="0.25">
      <c r="A1007" s="192">
        <v>71028</v>
      </c>
      <c r="B1007" s="192" t="s">
        <v>70</v>
      </c>
      <c r="C1007" s="192" t="s">
        <v>2074</v>
      </c>
      <c r="D1007" s="192" t="s">
        <v>1914</v>
      </c>
      <c r="E1007" s="192" t="s">
        <v>2184</v>
      </c>
      <c r="F1007" s="192" t="s">
        <v>2185</v>
      </c>
    </row>
    <row r="1008" spans="1:6" x14ac:dyDescent="0.25">
      <c r="A1008" s="192">
        <v>71030</v>
      </c>
      <c r="B1008" s="192" t="s">
        <v>70</v>
      </c>
      <c r="C1008" s="192" t="s">
        <v>2074</v>
      </c>
      <c r="D1008" s="192" t="s">
        <v>1914</v>
      </c>
      <c r="E1008" s="192" t="s">
        <v>2186</v>
      </c>
      <c r="F1008" s="192" t="s">
        <v>2187</v>
      </c>
    </row>
    <row r="1009" spans="1:6" x14ac:dyDescent="0.25">
      <c r="A1009" s="192">
        <v>71032</v>
      </c>
      <c r="B1009" s="192" t="s">
        <v>70</v>
      </c>
      <c r="C1009" s="192" t="s">
        <v>2074</v>
      </c>
      <c r="D1009" s="192" t="s">
        <v>1914</v>
      </c>
      <c r="E1009" s="192" t="s">
        <v>2188</v>
      </c>
      <c r="F1009" s="192" t="s">
        <v>2189</v>
      </c>
    </row>
    <row r="1010" spans="1:6" x14ac:dyDescent="0.25">
      <c r="A1010" s="192">
        <v>71040</v>
      </c>
      <c r="B1010" s="192" t="s">
        <v>75</v>
      </c>
      <c r="C1010" s="192" t="s">
        <v>2119</v>
      </c>
      <c r="D1010" s="192" t="s">
        <v>1914</v>
      </c>
      <c r="E1010" s="192" t="s">
        <v>2190</v>
      </c>
      <c r="F1010" s="192" t="s">
        <v>2191</v>
      </c>
    </row>
    <row r="1011" spans="1:6" x14ac:dyDescent="0.25">
      <c r="A1011" s="192">
        <v>71041</v>
      </c>
      <c r="B1011" s="192" t="s">
        <v>76</v>
      </c>
      <c r="C1011" s="192" t="s">
        <v>76</v>
      </c>
      <c r="D1011" s="192" t="s">
        <v>1914</v>
      </c>
      <c r="E1011" s="192" t="s">
        <v>2192</v>
      </c>
      <c r="F1011" s="192" t="s">
        <v>2193</v>
      </c>
    </row>
    <row r="1012" spans="1:6" x14ac:dyDescent="0.25">
      <c r="A1012" s="192">
        <v>71042</v>
      </c>
      <c r="B1012" s="192" t="s">
        <v>75</v>
      </c>
      <c r="C1012" s="192" t="s">
        <v>2119</v>
      </c>
      <c r="D1012" s="192" t="s">
        <v>1914</v>
      </c>
      <c r="E1012" s="192" t="s">
        <v>2194</v>
      </c>
      <c r="F1012" s="192" t="s">
        <v>2195</v>
      </c>
    </row>
    <row r="1013" spans="1:6" x14ac:dyDescent="0.25">
      <c r="A1013" s="192">
        <v>71043</v>
      </c>
      <c r="B1013" s="192" t="s">
        <v>70</v>
      </c>
      <c r="C1013" s="192" t="s">
        <v>2074</v>
      </c>
      <c r="D1013" s="192" t="s">
        <v>1914</v>
      </c>
      <c r="E1013" s="192" t="s">
        <v>2196</v>
      </c>
      <c r="F1013" s="192" t="s">
        <v>2197</v>
      </c>
    </row>
    <row r="1014" spans="1:6" x14ac:dyDescent="0.25">
      <c r="A1014" s="192">
        <v>71044</v>
      </c>
      <c r="B1014" s="192" t="s">
        <v>70</v>
      </c>
      <c r="C1014" s="192" t="s">
        <v>2074</v>
      </c>
      <c r="D1014" s="192" t="s">
        <v>1914</v>
      </c>
      <c r="E1014" s="192" t="s">
        <v>2198</v>
      </c>
      <c r="F1014" s="192" t="s">
        <v>2199</v>
      </c>
    </row>
    <row r="1015" spans="1:6" x14ac:dyDescent="0.25">
      <c r="A1015" s="192">
        <v>71046</v>
      </c>
      <c r="B1015" s="192" t="s">
        <v>77</v>
      </c>
      <c r="C1015" s="192" t="s">
        <v>77</v>
      </c>
      <c r="D1015" s="192" t="s">
        <v>1914</v>
      </c>
      <c r="E1015" s="192" t="s">
        <v>2200</v>
      </c>
      <c r="F1015" s="192" t="s">
        <v>2201</v>
      </c>
    </row>
    <row r="1016" spans="1:6" x14ac:dyDescent="0.25">
      <c r="A1016" s="192">
        <v>71047</v>
      </c>
      <c r="B1016" s="192" t="s">
        <v>70</v>
      </c>
      <c r="C1016" s="192" t="s">
        <v>2074</v>
      </c>
      <c r="D1016" s="192" t="s">
        <v>1914</v>
      </c>
      <c r="E1016" s="192" t="s">
        <v>2202</v>
      </c>
      <c r="F1016" s="192" t="s">
        <v>2203</v>
      </c>
    </row>
    <row r="1017" spans="1:6" x14ac:dyDescent="0.25">
      <c r="A1017" s="192">
        <v>71048</v>
      </c>
      <c r="B1017" s="192" t="s">
        <v>70</v>
      </c>
      <c r="C1017" s="192" t="s">
        <v>2074</v>
      </c>
      <c r="D1017" s="192" t="s">
        <v>1914</v>
      </c>
      <c r="E1017" s="192" t="s">
        <v>2204</v>
      </c>
      <c r="F1017" s="192" t="s">
        <v>2205</v>
      </c>
    </row>
    <row r="1018" spans="1:6" x14ac:dyDescent="0.25">
      <c r="A1018" s="192">
        <v>71050</v>
      </c>
      <c r="B1018" s="192" t="s">
        <v>70</v>
      </c>
      <c r="C1018" s="192" t="s">
        <v>2074</v>
      </c>
      <c r="D1018" s="192" t="s">
        <v>1914</v>
      </c>
      <c r="E1018" s="192" t="s">
        <v>2206</v>
      </c>
      <c r="F1018" s="192" t="s">
        <v>2207</v>
      </c>
    </row>
    <row r="1019" spans="1:6" x14ac:dyDescent="0.25">
      <c r="A1019" s="192">
        <v>71051</v>
      </c>
      <c r="B1019" s="192" t="s">
        <v>70</v>
      </c>
      <c r="C1019" s="192" t="s">
        <v>2074</v>
      </c>
      <c r="D1019" s="192" t="s">
        <v>1914</v>
      </c>
      <c r="E1019" s="192" t="s">
        <v>2208</v>
      </c>
      <c r="F1019" s="192" t="s">
        <v>2209</v>
      </c>
    </row>
    <row r="1020" spans="1:6" x14ac:dyDescent="0.25">
      <c r="A1020" s="192">
        <v>71055</v>
      </c>
      <c r="B1020" s="192" t="s">
        <v>70</v>
      </c>
      <c r="C1020" s="192" t="s">
        <v>2074</v>
      </c>
      <c r="D1020" s="192" t="s">
        <v>1914</v>
      </c>
      <c r="E1020" s="192" t="s">
        <v>2210</v>
      </c>
      <c r="F1020" s="192" t="s">
        <v>2211</v>
      </c>
    </row>
    <row r="1021" spans="1:6" x14ac:dyDescent="0.25">
      <c r="A1021" s="192">
        <v>71056</v>
      </c>
      <c r="B1021" s="192" t="s">
        <v>70</v>
      </c>
      <c r="C1021" s="192" t="s">
        <v>2074</v>
      </c>
      <c r="D1021" s="192" t="s">
        <v>1914</v>
      </c>
      <c r="E1021" s="192" t="s">
        <v>2212</v>
      </c>
      <c r="F1021" s="192" t="s">
        <v>2213</v>
      </c>
    </row>
    <row r="1022" spans="1:6" x14ac:dyDescent="0.25">
      <c r="A1022" s="192">
        <v>71057</v>
      </c>
      <c r="B1022" s="192" t="s">
        <v>68</v>
      </c>
      <c r="C1022" s="192" t="s">
        <v>68</v>
      </c>
      <c r="D1022" s="192" t="s">
        <v>1914</v>
      </c>
      <c r="E1022" s="192" t="s">
        <v>2214</v>
      </c>
      <c r="F1022" s="192" t="s">
        <v>2215</v>
      </c>
    </row>
    <row r="1023" spans="1:6" x14ac:dyDescent="0.25">
      <c r="A1023" s="192">
        <v>71058</v>
      </c>
      <c r="B1023" s="192" t="s">
        <v>68</v>
      </c>
      <c r="C1023" s="192" t="s">
        <v>68</v>
      </c>
      <c r="D1023" s="192" t="s">
        <v>1914</v>
      </c>
      <c r="E1023" s="192" t="s">
        <v>2216</v>
      </c>
      <c r="F1023" s="192" t="s">
        <v>2217</v>
      </c>
    </row>
    <row r="1024" spans="1:6" x14ac:dyDescent="0.25">
      <c r="A1024" s="192">
        <v>71060</v>
      </c>
      <c r="B1024" s="192" t="s">
        <v>70</v>
      </c>
      <c r="C1024" s="192" t="s">
        <v>2074</v>
      </c>
      <c r="D1024" s="192" t="s">
        <v>1914</v>
      </c>
      <c r="E1024" s="192" t="s">
        <v>2218</v>
      </c>
      <c r="F1024" s="192" t="s">
        <v>2219</v>
      </c>
    </row>
    <row r="1025" spans="1:6" x14ac:dyDescent="0.25">
      <c r="A1025" s="192">
        <v>71062</v>
      </c>
      <c r="B1025" s="192" t="s">
        <v>72</v>
      </c>
      <c r="C1025" s="192" t="s">
        <v>2152</v>
      </c>
      <c r="D1025" s="192" t="s">
        <v>1914</v>
      </c>
      <c r="E1025" s="192" t="s">
        <v>2220</v>
      </c>
      <c r="F1025" s="192" t="s">
        <v>2221</v>
      </c>
    </row>
    <row r="1026" spans="1:6" x14ac:dyDescent="0.25">
      <c r="A1026" s="192">
        <v>71080</v>
      </c>
      <c r="B1026" s="192" t="s">
        <v>72</v>
      </c>
      <c r="C1026" s="192" t="s">
        <v>2159</v>
      </c>
      <c r="D1026" s="192" t="s">
        <v>1914</v>
      </c>
      <c r="E1026" s="192" t="s">
        <v>2222</v>
      </c>
      <c r="F1026" s="192" t="s">
        <v>2223</v>
      </c>
    </row>
    <row r="1027" spans="1:6" x14ac:dyDescent="0.25">
      <c r="A1027" s="192">
        <v>72050</v>
      </c>
      <c r="B1027" s="192" t="s">
        <v>68</v>
      </c>
      <c r="C1027" s="192" t="s">
        <v>68</v>
      </c>
      <c r="D1027" s="192" t="s">
        <v>1914</v>
      </c>
      <c r="E1027" s="192" t="s">
        <v>2224</v>
      </c>
      <c r="F1027" s="192" t="s">
        <v>2225</v>
      </c>
    </row>
    <row r="1028" spans="1:6" x14ac:dyDescent="0.25">
      <c r="A1028" s="192">
        <v>72051</v>
      </c>
      <c r="B1028" s="192" t="s">
        <v>68</v>
      </c>
      <c r="C1028" s="192" t="s">
        <v>68</v>
      </c>
      <c r="D1028" s="192" t="s">
        <v>1914</v>
      </c>
      <c r="E1028" s="192" t="s">
        <v>2226</v>
      </c>
      <c r="F1028" s="192" t="s">
        <v>2227</v>
      </c>
    </row>
    <row r="1029" spans="1:6" x14ac:dyDescent="0.25">
      <c r="A1029" s="192">
        <v>72055</v>
      </c>
      <c r="B1029" s="192" t="s">
        <v>68</v>
      </c>
      <c r="C1029" s="192" t="s">
        <v>68</v>
      </c>
      <c r="D1029" s="192" t="s">
        <v>1914</v>
      </c>
      <c r="E1029" s="192" t="s">
        <v>2228</v>
      </c>
      <c r="F1029" s="192" t="s">
        <v>2229</v>
      </c>
    </row>
    <row r="1030" spans="1:6" x14ac:dyDescent="0.25">
      <c r="A1030" s="192">
        <v>72056</v>
      </c>
      <c r="B1030" s="192" t="s">
        <v>68</v>
      </c>
      <c r="C1030" s="192" t="s">
        <v>68</v>
      </c>
      <c r="D1030" s="192" t="s">
        <v>1914</v>
      </c>
      <c r="E1030" s="192" t="s">
        <v>2230</v>
      </c>
      <c r="F1030" s="192" t="s">
        <v>2231</v>
      </c>
    </row>
    <row r="1031" spans="1:6" x14ac:dyDescent="0.25">
      <c r="A1031" s="192">
        <v>72057</v>
      </c>
      <c r="B1031" s="192" t="s">
        <v>68</v>
      </c>
      <c r="C1031" s="192" t="s">
        <v>68</v>
      </c>
      <c r="D1031" s="192" t="s">
        <v>1914</v>
      </c>
      <c r="E1031" s="192" t="s">
        <v>2232</v>
      </c>
      <c r="F1031" s="192" t="s">
        <v>2233</v>
      </c>
    </row>
    <row r="1032" spans="1:6" x14ac:dyDescent="0.25">
      <c r="A1032" s="192">
        <v>72058</v>
      </c>
      <c r="B1032" s="192" t="s">
        <v>70</v>
      </c>
      <c r="C1032" s="192" t="s">
        <v>2074</v>
      </c>
      <c r="D1032" s="192" t="s">
        <v>1914</v>
      </c>
      <c r="E1032" s="192" t="s">
        <v>2234</v>
      </c>
      <c r="F1032" s="192" t="s">
        <v>2235</v>
      </c>
    </row>
    <row r="1033" spans="1:6" x14ac:dyDescent="0.25">
      <c r="A1033" s="192">
        <v>72060</v>
      </c>
      <c r="B1033" s="192" t="s">
        <v>70</v>
      </c>
      <c r="C1033" s="192" t="s">
        <v>2074</v>
      </c>
      <c r="D1033" s="192" t="s">
        <v>1914</v>
      </c>
      <c r="E1033" s="192" t="s">
        <v>2236</v>
      </c>
      <c r="F1033" s="192" t="s">
        <v>2237</v>
      </c>
    </row>
    <row r="1034" spans="1:6" x14ac:dyDescent="0.25">
      <c r="A1034" s="192">
        <v>72080</v>
      </c>
      <c r="B1034" s="192" t="s">
        <v>68</v>
      </c>
      <c r="C1034" s="192" t="s">
        <v>68</v>
      </c>
      <c r="D1034" s="192" t="s">
        <v>1914</v>
      </c>
      <c r="E1034" s="192" t="s">
        <v>2238</v>
      </c>
      <c r="F1034" s="192" t="s">
        <v>2239</v>
      </c>
    </row>
    <row r="1035" spans="1:6" x14ac:dyDescent="0.25">
      <c r="A1035" s="192">
        <v>72505</v>
      </c>
      <c r="B1035" s="192" t="s">
        <v>70</v>
      </c>
      <c r="C1035" s="192" t="s">
        <v>2074</v>
      </c>
      <c r="D1035" s="192" t="s">
        <v>1914</v>
      </c>
      <c r="E1035" s="192" t="s">
        <v>2240</v>
      </c>
      <c r="F1035" s="192" t="s">
        <v>2241</v>
      </c>
    </row>
    <row r="1036" spans="1:6" x14ac:dyDescent="0.25">
      <c r="A1036" s="192">
        <v>72506</v>
      </c>
      <c r="B1036" s="192" t="s">
        <v>70</v>
      </c>
      <c r="C1036" s="192" t="s">
        <v>2074</v>
      </c>
      <c r="D1036" s="192" t="s">
        <v>1914</v>
      </c>
      <c r="E1036" s="192" t="s">
        <v>2242</v>
      </c>
      <c r="F1036" s="192" t="s">
        <v>2243</v>
      </c>
    </row>
    <row r="1037" spans="1:6" x14ac:dyDescent="0.25">
      <c r="A1037" s="192">
        <v>72510</v>
      </c>
      <c r="B1037" s="192" t="s">
        <v>70</v>
      </c>
      <c r="C1037" s="192" t="s">
        <v>2074</v>
      </c>
      <c r="D1037" s="192" t="s">
        <v>1914</v>
      </c>
      <c r="E1037" s="192" t="s">
        <v>2244</v>
      </c>
      <c r="F1037" s="192" t="s">
        <v>2245</v>
      </c>
    </row>
    <row r="1038" spans="1:6" x14ac:dyDescent="0.25">
      <c r="A1038" s="192">
        <v>72511</v>
      </c>
      <c r="B1038" s="192" t="s">
        <v>70</v>
      </c>
      <c r="C1038" s="192" t="s">
        <v>2074</v>
      </c>
      <c r="D1038" s="192" t="s">
        <v>1914</v>
      </c>
      <c r="E1038" s="192" t="s">
        <v>2246</v>
      </c>
      <c r="F1038" s="192" t="s">
        <v>2247</v>
      </c>
    </row>
    <row r="1039" spans="1:6" x14ac:dyDescent="0.25">
      <c r="A1039" s="192">
        <v>72512</v>
      </c>
      <c r="B1039" s="192" t="s">
        <v>70</v>
      </c>
      <c r="C1039" s="192" t="s">
        <v>2074</v>
      </c>
      <c r="D1039" s="192" t="s">
        <v>1914</v>
      </c>
      <c r="E1039" s="192" t="s">
        <v>2248</v>
      </c>
      <c r="F1039" s="192" t="s">
        <v>2249</v>
      </c>
    </row>
    <row r="1040" spans="1:6" x14ac:dyDescent="0.25">
      <c r="A1040" s="192">
        <v>72515</v>
      </c>
      <c r="B1040" s="192" t="s">
        <v>70</v>
      </c>
      <c r="C1040" s="192" t="s">
        <v>2074</v>
      </c>
      <c r="D1040" s="192" t="s">
        <v>1914</v>
      </c>
      <c r="E1040" s="192" t="s">
        <v>2250</v>
      </c>
      <c r="F1040" s="192" t="s">
        <v>2251</v>
      </c>
    </row>
    <row r="1041" spans="1:6" x14ac:dyDescent="0.25">
      <c r="A1041" s="192">
        <v>72516</v>
      </c>
      <c r="B1041" s="192" t="s">
        <v>70</v>
      </c>
      <c r="C1041" s="192" t="s">
        <v>2074</v>
      </c>
      <c r="D1041" s="192" t="s">
        <v>1914</v>
      </c>
      <c r="E1041" s="192" t="s">
        <v>2252</v>
      </c>
      <c r="F1041" s="192" t="s">
        <v>2253</v>
      </c>
    </row>
    <row r="1042" spans="1:6" x14ac:dyDescent="0.25">
      <c r="A1042" s="192">
        <v>72517</v>
      </c>
      <c r="B1042" s="192" t="s">
        <v>70</v>
      </c>
      <c r="C1042" s="192" t="s">
        <v>2074</v>
      </c>
      <c r="D1042" s="192" t="s">
        <v>1914</v>
      </c>
      <c r="E1042" s="192" t="s">
        <v>2254</v>
      </c>
      <c r="F1042" s="192" t="s">
        <v>2255</v>
      </c>
    </row>
    <row r="1043" spans="1:6" x14ac:dyDescent="0.25">
      <c r="A1043" s="192">
        <v>72525</v>
      </c>
      <c r="B1043" s="192" t="s">
        <v>70</v>
      </c>
      <c r="C1043" s="192" t="s">
        <v>2074</v>
      </c>
      <c r="D1043" s="192" t="s">
        <v>1914</v>
      </c>
      <c r="E1043" s="192" t="s">
        <v>2256</v>
      </c>
      <c r="F1043" s="192" t="s">
        <v>2257</v>
      </c>
    </row>
    <row r="1044" spans="1:6" x14ac:dyDescent="0.25">
      <c r="A1044" s="192">
        <v>72526</v>
      </c>
      <c r="B1044" s="192" t="s">
        <v>70</v>
      </c>
      <c r="C1044" s="192" t="s">
        <v>2074</v>
      </c>
      <c r="D1044" s="192" t="s">
        <v>1914</v>
      </c>
      <c r="E1044" s="192" t="s">
        <v>2258</v>
      </c>
      <c r="F1044" s="192" t="s">
        <v>2259</v>
      </c>
    </row>
    <row r="1045" spans="1:6" x14ac:dyDescent="0.25">
      <c r="A1045" s="192">
        <v>72527</v>
      </c>
      <c r="B1045" s="192" t="s">
        <v>70</v>
      </c>
      <c r="C1045" s="192" t="s">
        <v>2074</v>
      </c>
      <c r="D1045" s="192" t="s">
        <v>1914</v>
      </c>
      <c r="E1045" s="192" t="s">
        <v>2260</v>
      </c>
      <c r="F1045" s="192" t="s">
        <v>2261</v>
      </c>
    </row>
    <row r="1046" spans="1:6" x14ac:dyDescent="0.25">
      <c r="A1046" s="192">
        <v>72528</v>
      </c>
      <c r="B1046" s="192" t="s">
        <v>70</v>
      </c>
      <c r="C1046" s="192" t="s">
        <v>2074</v>
      </c>
      <c r="D1046" s="192" t="s">
        <v>1914</v>
      </c>
      <c r="E1046" s="192" t="s">
        <v>2262</v>
      </c>
      <c r="F1046" s="192" t="s">
        <v>2263</v>
      </c>
    </row>
    <row r="1047" spans="1:6" x14ac:dyDescent="0.25">
      <c r="A1047" s="192">
        <v>72530</v>
      </c>
      <c r="B1047" s="192" t="s">
        <v>70</v>
      </c>
      <c r="C1047" s="192" t="s">
        <v>2074</v>
      </c>
      <c r="D1047" s="192" t="s">
        <v>1914</v>
      </c>
      <c r="E1047" s="192" t="s">
        <v>2264</v>
      </c>
      <c r="F1047" s="192" t="s">
        <v>2265</v>
      </c>
    </row>
    <row r="1048" spans="1:6" x14ac:dyDescent="0.25">
      <c r="A1048" s="192">
        <v>72532</v>
      </c>
      <c r="B1048" s="192" t="s">
        <v>70</v>
      </c>
      <c r="C1048" s="192" t="s">
        <v>2074</v>
      </c>
      <c r="D1048" s="192" t="s">
        <v>1914</v>
      </c>
      <c r="E1048" s="192" t="s">
        <v>2266</v>
      </c>
      <c r="F1048" s="192" t="s">
        <v>2267</v>
      </c>
    </row>
    <row r="1049" spans="1:6" x14ac:dyDescent="0.25">
      <c r="A1049" s="192">
        <v>72535</v>
      </c>
      <c r="B1049" s="192" t="s">
        <v>70</v>
      </c>
      <c r="C1049" s="192" t="s">
        <v>2074</v>
      </c>
      <c r="D1049" s="192" t="s">
        <v>1914</v>
      </c>
      <c r="E1049" s="192" t="s">
        <v>2268</v>
      </c>
      <c r="F1049" s="192" t="s">
        <v>2269</v>
      </c>
    </row>
    <row r="1050" spans="1:6" x14ac:dyDescent="0.25">
      <c r="A1050" s="192">
        <v>72536</v>
      </c>
      <c r="B1050" s="192" t="s">
        <v>70</v>
      </c>
      <c r="C1050" s="192" t="s">
        <v>2074</v>
      </c>
      <c r="D1050" s="192" t="s">
        <v>1914</v>
      </c>
      <c r="E1050" s="192" t="s">
        <v>2270</v>
      </c>
      <c r="F1050" s="192" t="s">
        <v>2271</v>
      </c>
    </row>
    <row r="1051" spans="1:6" x14ac:dyDescent="0.25">
      <c r="A1051" s="192">
        <v>72540</v>
      </c>
      <c r="B1051" s="192" t="s">
        <v>70</v>
      </c>
      <c r="C1051" s="192" t="s">
        <v>2074</v>
      </c>
      <c r="D1051" s="192" t="s">
        <v>1914</v>
      </c>
      <c r="E1051" s="192" t="s">
        <v>2272</v>
      </c>
      <c r="F1051" s="192" t="s">
        <v>2273</v>
      </c>
    </row>
    <row r="1052" spans="1:6" x14ac:dyDescent="0.25">
      <c r="A1052" s="192">
        <v>72541</v>
      </c>
      <c r="B1052" s="192" t="s">
        <v>70</v>
      </c>
      <c r="C1052" s="192" t="s">
        <v>2074</v>
      </c>
      <c r="D1052" s="192" t="s">
        <v>1914</v>
      </c>
      <c r="E1052" s="192" t="s">
        <v>2274</v>
      </c>
      <c r="F1052" s="192" t="s">
        <v>2275</v>
      </c>
    </row>
    <row r="1053" spans="1:6" x14ac:dyDescent="0.25">
      <c r="A1053" s="192">
        <v>72542</v>
      </c>
      <c r="B1053" s="192" t="s">
        <v>70</v>
      </c>
      <c r="C1053" s="192" t="s">
        <v>2074</v>
      </c>
      <c r="D1053" s="192" t="s">
        <v>1914</v>
      </c>
      <c r="E1053" s="192" t="s">
        <v>2276</v>
      </c>
      <c r="F1053" s="192" t="s">
        <v>2277</v>
      </c>
    </row>
    <row r="1054" spans="1:6" x14ac:dyDescent="0.25">
      <c r="A1054" s="192">
        <v>72543</v>
      </c>
      <c r="B1054" s="192" t="s">
        <v>70</v>
      </c>
      <c r="C1054" s="192" t="s">
        <v>2074</v>
      </c>
      <c r="D1054" s="192" t="s">
        <v>1914</v>
      </c>
      <c r="E1054" s="192" t="s">
        <v>2278</v>
      </c>
      <c r="F1054" s="192" t="s">
        <v>2279</v>
      </c>
    </row>
    <row r="1055" spans="1:6" x14ac:dyDescent="0.25">
      <c r="A1055" s="192">
        <v>72544</v>
      </c>
      <c r="B1055" s="192" t="s">
        <v>70</v>
      </c>
      <c r="C1055" s="192" t="s">
        <v>2074</v>
      </c>
      <c r="D1055" s="192" t="s">
        <v>1914</v>
      </c>
      <c r="E1055" s="192" t="s">
        <v>2280</v>
      </c>
      <c r="F1055" s="192" t="s">
        <v>2281</v>
      </c>
    </row>
    <row r="1056" spans="1:6" x14ac:dyDescent="0.25">
      <c r="A1056" s="192">
        <v>72546</v>
      </c>
      <c r="B1056" s="192" t="s">
        <v>77</v>
      </c>
      <c r="C1056" s="192" t="s">
        <v>77</v>
      </c>
      <c r="D1056" s="192" t="s">
        <v>1914</v>
      </c>
      <c r="E1056" s="192" t="s">
        <v>2282</v>
      </c>
      <c r="F1056" s="192" t="s">
        <v>2283</v>
      </c>
    </row>
    <row r="1057" spans="1:6" x14ac:dyDescent="0.25">
      <c r="A1057" s="192">
        <v>72547</v>
      </c>
      <c r="B1057" s="192" t="s">
        <v>70</v>
      </c>
      <c r="C1057" s="192" t="s">
        <v>2074</v>
      </c>
      <c r="D1057" s="192" t="s">
        <v>1914</v>
      </c>
      <c r="E1057" s="192" t="s">
        <v>2284</v>
      </c>
      <c r="F1057" s="192" t="s">
        <v>2285</v>
      </c>
    </row>
    <row r="1058" spans="1:6" x14ac:dyDescent="0.25">
      <c r="A1058" s="192">
        <v>72548</v>
      </c>
      <c r="B1058" s="192" t="s">
        <v>70</v>
      </c>
      <c r="C1058" s="192" t="s">
        <v>2074</v>
      </c>
      <c r="D1058" s="192" t="s">
        <v>1914</v>
      </c>
      <c r="E1058" s="192" t="s">
        <v>2286</v>
      </c>
      <c r="F1058" s="192" t="s">
        <v>2287</v>
      </c>
    </row>
    <row r="1059" spans="1:6" x14ac:dyDescent="0.25">
      <c r="A1059" s="192">
        <v>72560</v>
      </c>
      <c r="B1059" s="192" t="s">
        <v>70</v>
      </c>
      <c r="C1059" s="192" t="s">
        <v>2074</v>
      </c>
      <c r="D1059" s="192" t="s">
        <v>1914</v>
      </c>
      <c r="E1059" s="192" t="s">
        <v>2288</v>
      </c>
      <c r="F1059" s="192" t="s">
        <v>2289</v>
      </c>
    </row>
    <row r="1060" spans="1:6" x14ac:dyDescent="0.25">
      <c r="A1060" s="192">
        <v>72562</v>
      </c>
      <c r="B1060" s="192" t="s">
        <v>72</v>
      </c>
      <c r="C1060" s="192" t="s">
        <v>2152</v>
      </c>
      <c r="D1060" s="192" t="s">
        <v>1914</v>
      </c>
      <c r="E1060" s="192" t="s">
        <v>2290</v>
      </c>
      <c r="F1060" s="192" t="s">
        <v>2291</v>
      </c>
    </row>
    <row r="1061" spans="1:6" x14ac:dyDescent="0.25">
      <c r="A1061" s="192">
        <v>72563</v>
      </c>
      <c r="B1061" s="192" t="s">
        <v>70</v>
      </c>
      <c r="C1061" s="192" t="s">
        <v>2074</v>
      </c>
      <c r="D1061" s="192" t="s">
        <v>1914</v>
      </c>
      <c r="E1061" s="192" t="s">
        <v>2292</v>
      </c>
      <c r="F1061" s="192" t="s">
        <v>2293</v>
      </c>
    </row>
    <row r="1062" spans="1:6" x14ac:dyDescent="0.25">
      <c r="A1062" s="192">
        <v>72564</v>
      </c>
      <c r="B1062" s="192" t="s">
        <v>70</v>
      </c>
      <c r="C1062" s="192" t="s">
        <v>2074</v>
      </c>
      <c r="D1062" s="192" t="s">
        <v>1914</v>
      </c>
      <c r="E1062" s="192" t="s">
        <v>2294</v>
      </c>
      <c r="F1062" s="192" t="s">
        <v>2295</v>
      </c>
    </row>
    <row r="1063" spans="1:6" x14ac:dyDescent="0.25">
      <c r="A1063" s="192">
        <v>72800</v>
      </c>
      <c r="B1063" s="192" t="s">
        <v>72</v>
      </c>
      <c r="C1063" s="192" t="s">
        <v>2159</v>
      </c>
      <c r="D1063" s="192" t="s">
        <v>1914</v>
      </c>
      <c r="E1063" s="192" t="s">
        <v>2296</v>
      </c>
      <c r="F1063" s="192" t="s">
        <v>2297</v>
      </c>
    </row>
    <row r="1064" spans="1:6" x14ac:dyDescent="0.25">
      <c r="A1064" s="192">
        <v>72801</v>
      </c>
      <c r="B1064" s="192" t="s">
        <v>72</v>
      </c>
      <c r="C1064" s="192" t="s">
        <v>2159</v>
      </c>
      <c r="D1064" s="192" t="s">
        <v>1914</v>
      </c>
      <c r="E1064" s="192" t="s">
        <v>2296</v>
      </c>
      <c r="F1064" s="192" t="s">
        <v>2298</v>
      </c>
    </row>
    <row r="1065" spans="1:6" x14ac:dyDescent="0.25">
      <c r="A1065" s="192">
        <v>72900</v>
      </c>
      <c r="B1065" s="192" t="s">
        <v>72</v>
      </c>
      <c r="C1065" s="192" t="s">
        <v>2159</v>
      </c>
      <c r="D1065" s="192" t="s">
        <v>1914</v>
      </c>
      <c r="E1065" s="192" t="s">
        <v>2299</v>
      </c>
      <c r="F1065" s="192" t="s">
        <v>2300</v>
      </c>
    </row>
    <row r="1066" spans="1:6" x14ac:dyDescent="0.25">
      <c r="A1066" s="192">
        <v>72901</v>
      </c>
      <c r="B1066" s="192" t="s">
        <v>72</v>
      </c>
      <c r="C1066" s="192" t="s">
        <v>2159</v>
      </c>
      <c r="D1066" s="192" t="s">
        <v>1914</v>
      </c>
      <c r="E1066" s="192" t="s">
        <v>2299</v>
      </c>
      <c r="F1066" s="192" t="s">
        <v>2301</v>
      </c>
    </row>
    <row r="1067" spans="1:6" x14ac:dyDescent="0.25">
      <c r="A1067" s="192">
        <v>73000</v>
      </c>
      <c r="B1067" s="192" t="s">
        <v>72</v>
      </c>
      <c r="C1067" s="192" t="s">
        <v>2152</v>
      </c>
      <c r="D1067" s="192" t="s">
        <v>1914</v>
      </c>
      <c r="E1067" s="192" t="s">
        <v>2302</v>
      </c>
      <c r="F1067" s="192" t="s">
        <v>2303</v>
      </c>
    </row>
    <row r="1068" spans="1:6" x14ac:dyDescent="0.25">
      <c r="A1068" s="192">
        <v>73001</v>
      </c>
      <c r="B1068" s="192" t="s">
        <v>72</v>
      </c>
      <c r="C1068" s="192" t="s">
        <v>2152</v>
      </c>
      <c r="D1068" s="192" t="s">
        <v>1914</v>
      </c>
      <c r="E1068" s="192" t="s">
        <v>2304</v>
      </c>
      <c r="F1068" s="192" t="s">
        <v>2305</v>
      </c>
    </row>
    <row r="1069" spans="1:6" x14ac:dyDescent="0.25">
      <c r="A1069" s="192">
        <v>73005</v>
      </c>
      <c r="B1069" s="192" t="s">
        <v>72</v>
      </c>
      <c r="C1069" s="192" t="s">
        <v>2152</v>
      </c>
      <c r="D1069" s="192" t="s">
        <v>1914</v>
      </c>
      <c r="E1069" s="192" t="s">
        <v>2306</v>
      </c>
      <c r="F1069" s="192" t="s">
        <v>2307</v>
      </c>
    </row>
    <row r="1070" spans="1:6" x14ac:dyDescent="0.25">
      <c r="A1070" s="192">
        <v>73010</v>
      </c>
      <c r="B1070" s="192" t="s">
        <v>72</v>
      </c>
      <c r="C1070" s="192" t="s">
        <v>2152</v>
      </c>
      <c r="D1070" s="192" t="s">
        <v>1914</v>
      </c>
      <c r="E1070" s="192" t="s">
        <v>2308</v>
      </c>
      <c r="F1070" s="192" t="s">
        <v>2309</v>
      </c>
    </row>
    <row r="1071" spans="1:6" x14ac:dyDescent="0.25">
      <c r="A1071" s="192">
        <v>73020</v>
      </c>
      <c r="B1071" s="192" t="s">
        <v>72</v>
      </c>
      <c r="C1071" s="192" t="s">
        <v>2152</v>
      </c>
      <c r="D1071" s="192" t="s">
        <v>1914</v>
      </c>
      <c r="E1071" s="192" t="s">
        <v>2310</v>
      </c>
      <c r="F1071" s="192" t="s">
        <v>2311</v>
      </c>
    </row>
    <row r="1072" spans="1:6" x14ac:dyDescent="0.25">
      <c r="A1072" s="192">
        <v>73050</v>
      </c>
      <c r="B1072" s="192" t="s">
        <v>70</v>
      </c>
      <c r="C1072" s="192" t="s">
        <v>2074</v>
      </c>
      <c r="D1072" s="192" t="s">
        <v>1914</v>
      </c>
      <c r="E1072" s="192" t="s">
        <v>884</v>
      </c>
      <c r="F1072" s="192" t="s">
        <v>2312</v>
      </c>
    </row>
    <row r="1073" spans="1:6" x14ac:dyDescent="0.25">
      <c r="A1073" s="192">
        <v>73075</v>
      </c>
      <c r="B1073" s="192" t="s">
        <v>72</v>
      </c>
      <c r="C1073" s="192" t="s">
        <v>2152</v>
      </c>
      <c r="D1073" s="192" t="s">
        <v>1914</v>
      </c>
      <c r="E1073" s="192" t="s">
        <v>580</v>
      </c>
      <c r="F1073" s="192" t="s">
        <v>2313</v>
      </c>
    </row>
    <row r="1074" spans="1:6" x14ac:dyDescent="0.25">
      <c r="A1074" s="192">
        <v>73080</v>
      </c>
      <c r="B1074" s="192" t="s">
        <v>72</v>
      </c>
      <c r="C1074" s="192" t="s">
        <v>2152</v>
      </c>
      <c r="D1074" s="192" t="s">
        <v>1914</v>
      </c>
      <c r="E1074" s="192" t="s">
        <v>2314</v>
      </c>
      <c r="F1074" s="192" t="s">
        <v>2315</v>
      </c>
    </row>
    <row r="1075" spans="1:6" x14ac:dyDescent="0.25">
      <c r="A1075" s="192">
        <v>73100</v>
      </c>
      <c r="B1075" s="192" t="s">
        <v>72</v>
      </c>
      <c r="C1075" s="192" t="s">
        <v>2152</v>
      </c>
      <c r="D1075" s="192" t="s">
        <v>1914</v>
      </c>
      <c r="E1075" s="192" t="s">
        <v>2316</v>
      </c>
      <c r="F1075" s="192" t="s">
        <v>2317</v>
      </c>
    </row>
    <row r="1076" spans="1:6" x14ac:dyDescent="0.25">
      <c r="A1076" s="192">
        <v>73150</v>
      </c>
      <c r="B1076" s="192" t="s">
        <v>72</v>
      </c>
      <c r="C1076" s="192" t="s">
        <v>2152</v>
      </c>
      <c r="D1076" s="192" t="s">
        <v>1914</v>
      </c>
      <c r="E1076" s="192" t="s">
        <v>2318</v>
      </c>
      <c r="F1076" s="192" t="s">
        <v>2319</v>
      </c>
    </row>
    <row r="1077" spans="1:6" x14ac:dyDescent="0.25">
      <c r="A1077" s="192">
        <v>73300</v>
      </c>
      <c r="B1077" s="192" t="s">
        <v>72</v>
      </c>
      <c r="C1077" s="192" t="s">
        <v>2320</v>
      </c>
      <c r="D1077" s="192" t="s">
        <v>1914</v>
      </c>
      <c r="E1077" s="192" t="s">
        <v>2321</v>
      </c>
      <c r="F1077" s="192" t="s">
        <v>2322</v>
      </c>
    </row>
    <row r="1078" spans="1:6" x14ac:dyDescent="0.25">
      <c r="A1078" s="192">
        <v>73310</v>
      </c>
      <c r="B1078" s="192" t="s">
        <v>72</v>
      </c>
      <c r="C1078" s="192" t="s">
        <v>2152</v>
      </c>
      <c r="D1078" s="192" t="s">
        <v>1914</v>
      </c>
      <c r="E1078" s="192" t="s">
        <v>2323</v>
      </c>
      <c r="F1078" s="192" t="s">
        <v>2324</v>
      </c>
    </row>
    <row r="1079" spans="1:6" x14ac:dyDescent="0.25">
      <c r="A1079" s="192">
        <v>73325</v>
      </c>
      <c r="B1079" s="192" t="s">
        <v>72</v>
      </c>
      <c r="C1079" s="192" t="s">
        <v>2320</v>
      </c>
      <c r="D1079" s="192" t="s">
        <v>1914</v>
      </c>
      <c r="E1079" s="192" t="s">
        <v>2325</v>
      </c>
      <c r="F1079" s="192" t="s">
        <v>2326</v>
      </c>
    </row>
    <row r="1080" spans="1:6" x14ac:dyDescent="0.25">
      <c r="A1080" s="192">
        <v>73330</v>
      </c>
      <c r="B1080" s="192" t="s">
        <v>72</v>
      </c>
      <c r="C1080" s="192" t="s">
        <v>2152</v>
      </c>
      <c r="D1080" s="192" t="s">
        <v>1914</v>
      </c>
      <c r="E1080" s="192" t="s">
        <v>2327</v>
      </c>
      <c r="F1080" s="192" t="s">
        <v>2328</v>
      </c>
    </row>
    <row r="1081" spans="1:6" x14ac:dyDescent="0.25">
      <c r="A1081" s="192">
        <v>73340</v>
      </c>
      <c r="B1081" s="192" t="s">
        <v>72</v>
      </c>
      <c r="C1081" s="192" t="s">
        <v>2152</v>
      </c>
      <c r="D1081" s="192" t="s">
        <v>1914</v>
      </c>
      <c r="E1081" s="192" t="s">
        <v>2329</v>
      </c>
      <c r="F1081" s="192" t="s">
        <v>2330</v>
      </c>
    </row>
    <row r="1082" spans="1:6" x14ac:dyDescent="0.25">
      <c r="A1082" s="192">
        <v>73350</v>
      </c>
      <c r="B1082" s="192" t="s">
        <v>72</v>
      </c>
      <c r="C1082" s="192" t="s">
        <v>2152</v>
      </c>
      <c r="D1082" s="192" t="s">
        <v>1914</v>
      </c>
      <c r="E1082" s="192" t="s">
        <v>2331</v>
      </c>
      <c r="F1082" s="192" t="s">
        <v>2332</v>
      </c>
    </row>
    <row r="1083" spans="1:6" x14ac:dyDescent="0.25">
      <c r="A1083" s="192">
        <v>73351</v>
      </c>
      <c r="B1083" s="192" t="s">
        <v>72</v>
      </c>
      <c r="C1083" s="192" t="s">
        <v>2152</v>
      </c>
      <c r="D1083" s="192" t="s">
        <v>1914</v>
      </c>
      <c r="E1083" s="192" t="s">
        <v>2333</v>
      </c>
      <c r="F1083" s="192" t="s">
        <v>2334</v>
      </c>
    </row>
    <row r="1084" spans="1:6" x14ac:dyDescent="0.25">
      <c r="A1084" s="192">
        <v>73360</v>
      </c>
      <c r="B1084" s="192" t="s">
        <v>72</v>
      </c>
      <c r="C1084" s="192" t="s">
        <v>2152</v>
      </c>
      <c r="D1084" s="192" t="s">
        <v>1914</v>
      </c>
      <c r="E1084" s="192" t="s">
        <v>2335</v>
      </c>
      <c r="F1084" s="192" t="s">
        <v>2336</v>
      </c>
    </row>
    <row r="1085" spans="1:6" x14ac:dyDescent="0.25">
      <c r="A1085" s="192">
        <v>73370</v>
      </c>
      <c r="B1085" s="192" t="s">
        <v>72</v>
      </c>
      <c r="C1085" s="192" t="s">
        <v>2152</v>
      </c>
      <c r="D1085" s="192" t="s">
        <v>1914</v>
      </c>
      <c r="E1085" s="192" t="s">
        <v>2337</v>
      </c>
      <c r="F1085" s="192" t="s">
        <v>2338</v>
      </c>
    </row>
    <row r="1086" spans="1:6" x14ac:dyDescent="0.25">
      <c r="A1086" s="192">
        <v>73375</v>
      </c>
      <c r="B1086" s="192" t="s">
        <v>72</v>
      </c>
      <c r="C1086" s="192" t="s">
        <v>2152</v>
      </c>
      <c r="D1086" s="192" t="s">
        <v>1914</v>
      </c>
      <c r="E1086" s="192" t="s">
        <v>2339</v>
      </c>
      <c r="F1086" s="192" t="s">
        <v>2340</v>
      </c>
    </row>
    <row r="1087" spans="1:6" x14ac:dyDescent="0.25">
      <c r="A1087" s="192">
        <v>73400</v>
      </c>
      <c r="B1087" s="192" t="s">
        <v>72</v>
      </c>
      <c r="C1087" s="192" t="s">
        <v>2152</v>
      </c>
      <c r="D1087" s="192" t="s">
        <v>1914</v>
      </c>
      <c r="E1087" s="192" t="s">
        <v>2341</v>
      </c>
      <c r="F1087" s="192" t="s">
        <v>2342</v>
      </c>
    </row>
    <row r="1088" spans="1:6" x14ac:dyDescent="0.25">
      <c r="A1088" s="192">
        <v>73420</v>
      </c>
      <c r="B1088" s="192" t="s">
        <v>72</v>
      </c>
      <c r="C1088" s="192" t="s">
        <v>2343</v>
      </c>
      <c r="D1088" s="192" t="s">
        <v>1914</v>
      </c>
      <c r="E1088" s="192" t="s">
        <v>2344</v>
      </c>
      <c r="F1088" s="192" t="s">
        <v>2345</v>
      </c>
    </row>
    <row r="1089" spans="1:6" x14ac:dyDescent="0.25">
      <c r="A1089" s="192">
        <v>73450</v>
      </c>
      <c r="B1089" s="192" t="s">
        <v>72</v>
      </c>
      <c r="C1089" s="192" t="s">
        <v>2343</v>
      </c>
      <c r="D1089" s="192" t="s">
        <v>1914</v>
      </c>
      <c r="E1089" s="192" t="s">
        <v>2343</v>
      </c>
      <c r="F1089" s="192" t="s">
        <v>2346</v>
      </c>
    </row>
    <row r="1090" spans="1:6" x14ac:dyDescent="0.25">
      <c r="A1090" s="192">
        <v>73451</v>
      </c>
      <c r="B1090" s="192" t="s">
        <v>72</v>
      </c>
      <c r="C1090" s="192" t="s">
        <v>2343</v>
      </c>
      <c r="D1090" s="192" t="s">
        <v>1914</v>
      </c>
      <c r="E1090" s="192" t="s">
        <v>2347</v>
      </c>
      <c r="F1090" s="192" t="s">
        <v>2348</v>
      </c>
    </row>
    <row r="1091" spans="1:6" x14ac:dyDescent="0.25">
      <c r="A1091" s="192">
        <v>73454</v>
      </c>
      <c r="B1091" s="192" t="s">
        <v>72</v>
      </c>
      <c r="C1091" s="192" t="s">
        <v>2343</v>
      </c>
      <c r="D1091" s="192" t="s">
        <v>1914</v>
      </c>
      <c r="E1091" s="192" t="s">
        <v>2349</v>
      </c>
      <c r="F1091" s="192" t="s">
        <v>2350</v>
      </c>
    </row>
    <row r="1092" spans="1:6" x14ac:dyDescent="0.25">
      <c r="A1092" s="192">
        <v>73455</v>
      </c>
      <c r="B1092" s="192" t="s">
        <v>72</v>
      </c>
      <c r="C1092" s="192" t="s">
        <v>2343</v>
      </c>
      <c r="D1092" s="192" t="s">
        <v>1914</v>
      </c>
      <c r="E1092" s="192" t="s">
        <v>2351</v>
      </c>
      <c r="F1092" s="192" t="s">
        <v>2352</v>
      </c>
    </row>
    <row r="1093" spans="1:6" x14ac:dyDescent="0.25">
      <c r="A1093" s="192">
        <v>73460</v>
      </c>
      <c r="B1093" s="192" t="s">
        <v>72</v>
      </c>
      <c r="C1093" s="192" t="s">
        <v>2152</v>
      </c>
      <c r="D1093" s="192" t="s">
        <v>1914</v>
      </c>
      <c r="E1093" s="192" t="s">
        <v>2353</v>
      </c>
      <c r="F1093" s="192" t="s">
        <v>2354</v>
      </c>
    </row>
    <row r="1094" spans="1:6" x14ac:dyDescent="0.25">
      <c r="A1094" s="192">
        <v>73461</v>
      </c>
      <c r="B1094" s="192" t="s">
        <v>72</v>
      </c>
      <c r="C1094" s="192" t="s">
        <v>2343</v>
      </c>
      <c r="D1094" s="192" t="s">
        <v>1914</v>
      </c>
      <c r="E1094" s="192" t="s">
        <v>2344</v>
      </c>
      <c r="F1094" s="192" t="s">
        <v>2355</v>
      </c>
    </row>
    <row r="1095" spans="1:6" x14ac:dyDescent="0.25">
      <c r="A1095" s="192">
        <v>73465</v>
      </c>
      <c r="B1095" s="192" t="s">
        <v>72</v>
      </c>
      <c r="C1095" s="192" t="s">
        <v>2343</v>
      </c>
      <c r="D1095" s="192" t="s">
        <v>1914</v>
      </c>
      <c r="E1095" s="192" t="s">
        <v>2356</v>
      </c>
      <c r="F1095" s="192" t="s">
        <v>2357</v>
      </c>
    </row>
    <row r="1096" spans="1:6" x14ac:dyDescent="0.25">
      <c r="A1096" s="192">
        <v>73470</v>
      </c>
      <c r="B1096" s="192" t="s">
        <v>72</v>
      </c>
      <c r="C1096" s="192" t="s">
        <v>2152</v>
      </c>
      <c r="D1096" s="192" t="s">
        <v>1914</v>
      </c>
      <c r="E1096" s="192" t="s">
        <v>2358</v>
      </c>
      <c r="F1096" s="192" t="s">
        <v>2359</v>
      </c>
    </row>
    <row r="1097" spans="1:6" x14ac:dyDescent="0.25">
      <c r="A1097" s="192">
        <v>73472</v>
      </c>
      <c r="B1097" s="192" t="s">
        <v>72</v>
      </c>
      <c r="C1097" s="192" t="s">
        <v>2152</v>
      </c>
      <c r="D1097" s="192" t="s">
        <v>1914</v>
      </c>
      <c r="E1097" s="192" t="s">
        <v>2360</v>
      </c>
      <c r="F1097" s="192" t="s">
        <v>2361</v>
      </c>
    </row>
    <row r="1098" spans="1:6" x14ac:dyDescent="0.25">
      <c r="A1098" s="192">
        <v>73475</v>
      </c>
      <c r="B1098" s="192" t="s">
        <v>72</v>
      </c>
      <c r="C1098" s="192" t="s">
        <v>2320</v>
      </c>
      <c r="D1098" s="192" t="s">
        <v>1914</v>
      </c>
      <c r="E1098" s="192" t="s">
        <v>2362</v>
      </c>
      <c r="F1098" s="192" t="s">
        <v>2363</v>
      </c>
    </row>
    <row r="1099" spans="1:6" x14ac:dyDescent="0.25">
      <c r="A1099" s="192">
        <v>73480</v>
      </c>
      <c r="B1099" s="192" t="s">
        <v>72</v>
      </c>
      <c r="C1099" s="192" t="s">
        <v>2320</v>
      </c>
      <c r="D1099" s="192" t="s">
        <v>1914</v>
      </c>
      <c r="E1099" s="192" t="s">
        <v>2364</v>
      </c>
      <c r="F1099" s="192" t="s">
        <v>2365</v>
      </c>
    </row>
    <row r="1100" spans="1:6" x14ac:dyDescent="0.25">
      <c r="A1100" s="192">
        <v>73481</v>
      </c>
      <c r="B1100" s="192" t="s">
        <v>72</v>
      </c>
      <c r="C1100" s="192" t="s">
        <v>2320</v>
      </c>
      <c r="D1100" s="192" t="s">
        <v>1914</v>
      </c>
      <c r="E1100" s="192" t="s">
        <v>2366</v>
      </c>
      <c r="F1100" s="192" t="s">
        <v>2367</v>
      </c>
    </row>
    <row r="1101" spans="1:6" x14ac:dyDescent="0.25">
      <c r="A1101" s="192">
        <v>73485</v>
      </c>
      <c r="B1101" s="192" t="s">
        <v>72</v>
      </c>
      <c r="C1101" s="192" t="s">
        <v>2320</v>
      </c>
      <c r="D1101" s="192" t="s">
        <v>1914</v>
      </c>
      <c r="E1101" s="192" t="s">
        <v>2368</v>
      </c>
      <c r="F1101" s="192" t="s">
        <v>2369</v>
      </c>
    </row>
    <row r="1102" spans="1:6" x14ac:dyDescent="0.25">
      <c r="A1102" s="192">
        <v>73500</v>
      </c>
      <c r="B1102" s="192" t="s">
        <v>72</v>
      </c>
      <c r="C1102" s="192" t="s">
        <v>2152</v>
      </c>
      <c r="D1102" s="192" t="s">
        <v>1914</v>
      </c>
      <c r="E1102" s="192" t="s">
        <v>2370</v>
      </c>
      <c r="F1102" s="192" t="s">
        <v>2371</v>
      </c>
    </row>
    <row r="1103" spans="1:6" x14ac:dyDescent="0.25">
      <c r="A1103" s="192">
        <v>73510</v>
      </c>
      <c r="B1103" s="192" t="s">
        <v>72</v>
      </c>
      <c r="C1103" s="192" t="s">
        <v>2152</v>
      </c>
      <c r="D1103" s="192" t="s">
        <v>1914</v>
      </c>
      <c r="E1103" s="192" t="s">
        <v>2372</v>
      </c>
      <c r="F1103" s="192" t="s">
        <v>2373</v>
      </c>
    </row>
    <row r="1104" spans="1:6" x14ac:dyDescent="0.25">
      <c r="A1104" s="192">
        <v>73520</v>
      </c>
      <c r="B1104" s="192" t="s">
        <v>72</v>
      </c>
      <c r="C1104" s="192" t="s">
        <v>2152</v>
      </c>
      <c r="D1104" s="192" t="s">
        <v>1914</v>
      </c>
      <c r="E1104" s="192" t="s">
        <v>2374</v>
      </c>
      <c r="F1104" s="192" t="s">
        <v>2375</v>
      </c>
    </row>
    <row r="1105" spans="1:6" x14ac:dyDescent="0.25">
      <c r="A1105" s="192">
        <v>73530</v>
      </c>
      <c r="B1105" s="192" t="s">
        <v>72</v>
      </c>
      <c r="C1105" s="192" t="s">
        <v>2152</v>
      </c>
      <c r="D1105" s="192" t="s">
        <v>1914</v>
      </c>
      <c r="E1105" s="192" t="s">
        <v>2376</v>
      </c>
      <c r="F1105" s="192" t="s">
        <v>2377</v>
      </c>
    </row>
    <row r="1106" spans="1:6" x14ac:dyDescent="0.25">
      <c r="A1106" s="192">
        <v>73535</v>
      </c>
      <c r="B1106" s="192" t="s">
        <v>72</v>
      </c>
      <c r="C1106" s="192" t="s">
        <v>2152</v>
      </c>
      <c r="D1106" s="192" t="s">
        <v>1914</v>
      </c>
      <c r="E1106" s="192" t="s">
        <v>2378</v>
      </c>
      <c r="F1106" s="192" t="s">
        <v>2379</v>
      </c>
    </row>
    <row r="1107" spans="1:6" x14ac:dyDescent="0.25">
      <c r="A1107" s="192">
        <v>73550</v>
      </c>
      <c r="B1107" s="192" t="s">
        <v>75</v>
      </c>
      <c r="C1107" s="192" t="s">
        <v>2380</v>
      </c>
      <c r="D1107" s="192" t="s">
        <v>1914</v>
      </c>
      <c r="E1107" s="192" t="s">
        <v>2381</v>
      </c>
      <c r="F1107" s="192" t="s">
        <v>2382</v>
      </c>
    </row>
    <row r="1108" spans="1:6" x14ac:dyDescent="0.25">
      <c r="A1108" s="192">
        <v>73555</v>
      </c>
      <c r="B1108" s="192" t="s">
        <v>75</v>
      </c>
      <c r="C1108" s="192" t="s">
        <v>2380</v>
      </c>
      <c r="D1108" s="192" t="s">
        <v>1914</v>
      </c>
      <c r="E1108" s="192" t="s">
        <v>2383</v>
      </c>
      <c r="F1108" s="192" t="s">
        <v>2384</v>
      </c>
    </row>
    <row r="1109" spans="1:6" x14ac:dyDescent="0.25">
      <c r="A1109" s="192">
        <v>73570</v>
      </c>
      <c r="B1109" s="192" t="s">
        <v>72</v>
      </c>
      <c r="C1109" s="192" t="s">
        <v>2152</v>
      </c>
      <c r="D1109" s="192" t="s">
        <v>1914</v>
      </c>
      <c r="E1109" s="192" t="s">
        <v>2385</v>
      </c>
      <c r="F1109" s="192" t="s">
        <v>2386</v>
      </c>
    </row>
    <row r="1110" spans="1:6" x14ac:dyDescent="0.25">
      <c r="A1110" s="192">
        <v>73580</v>
      </c>
      <c r="B1110" s="192" t="s">
        <v>76</v>
      </c>
      <c r="C1110" s="192" t="s">
        <v>76</v>
      </c>
      <c r="D1110" s="192" t="s">
        <v>1914</v>
      </c>
      <c r="E1110" s="192" t="s">
        <v>76</v>
      </c>
      <c r="F1110" s="192" t="s">
        <v>2387</v>
      </c>
    </row>
    <row r="1111" spans="1:6" x14ac:dyDescent="0.25">
      <c r="A1111" s="192">
        <v>73590</v>
      </c>
      <c r="B1111" s="192" t="s">
        <v>72</v>
      </c>
      <c r="C1111" s="192" t="s">
        <v>2152</v>
      </c>
      <c r="D1111" s="192" t="s">
        <v>1914</v>
      </c>
      <c r="E1111" s="192" t="s">
        <v>2388</v>
      </c>
      <c r="F1111" s="192" t="s">
        <v>2389</v>
      </c>
    </row>
    <row r="1112" spans="1:6" x14ac:dyDescent="0.25">
      <c r="A1112" s="192">
        <v>73595</v>
      </c>
      <c r="B1112" s="192" t="s">
        <v>72</v>
      </c>
      <c r="C1112" s="192" t="s">
        <v>2152</v>
      </c>
      <c r="D1112" s="192" t="s">
        <v>1914</v>
      </c>
      <c r="E1112" s="192" t="s">
        <v>2390</v>
      </c>
      <c r="F1112" s="192" t="s">
        <v>2391</v>
      </c>
    </row>
    <row r="1113" spans="1:6" x14ac:dyDescent="0.25">
      <c r="A1113" s="192">
        <v>73599</v>
      </c>
      <c r="B1113" s="192" t="s">
        <v>72</v>
      </c>
      <c r="C1113" s="192" t="s">
        <v>2152</v>
      </c>
      <c r="D1113" s="192" t="s">
        <v>1914</v>
      </c>
      <c r="E1113" s="192" t="s">
        <v>930</v>
      </c>
      <c r="F1113" s="192" t="s">
        <v>2392</v>
      </c>
    </row>
    <row r="1114" spans="1:6" x14ac:dyDescent="0.25">
      <c r="A1114" s="192">
        <v>73900</v>
      </c>
      <c r="B1114" s="192" t="s">
        <v>71</v>
      </c>
      <c r="C1114" s="192" t="s">
        <v>71</v>
      </c>
      <c r="D1114" s="192" t="s">
        <v>1914</v>
      </c>
      <c r="E1114" s="192" t="s">
        <v>71</v>
      </c>
      <c r="F1114" s="192" t="s">
        <v>2393</v>
      </c>
    </row>
    <row r="1115" spans="1:6" x14ac:dyDescent="0.25">
      <c r="A1115" s="192">
        <v>73901</v>
      </c>
      <c r="B1115" s="192" t="s">
        <v>71</v>
      </c>
      <c r="C1115" s="192" t="s">
        <v>71</v>
      </c>
      <c r="D1115" s="192" t="s">
        <v>1914</v>
      </c>
      <c r="E1115" s="192" t="s">
        <v>2394</v>
      </c>
      <c r="F1115" s="192" t="s">
        <v>2395</v>
      </c>
    </row>
    <row r="1116" spans="1:6" x14ac:dyDescent="0.25">
      <c r="A1116" s="192">
        <v>73910</v>
      </c>
      <c r="B1116" s="192" t="s">
        <v>71</v>
      </c>
      <c r="C1116" s="192" t="s">
        <v>71</v>
      </c>
      <c r="D1116" s="192" t="s">
        <v>1914</v>
      </c>
      <c r="E1116" s="192" t="s">
        <v>2396</v>
      </c>
      <c r="F1116" s="192" t="s">
        <v>2397</v>
      </c>
    </row>
    <row r="1117" spans="1:6" x14ac:dyDescent="0.25">
      <c r="A1117" s="192">
        <v>73912</v>
      </c>
      <c r="B1117" s="192" t="s">
        <v>71</v>
      </c>
      <c r="C1117" s="192" t="s">
        <v>71</v>
      </c>
      <c r="D1117" s="192" t="s">
        <v>1914</v>
      </c>
      <c r="E1117" s="192" t="s">
        <v>2398</v>
      </c>
      <c r="F1117" s="192" t="s">
        <v>2399</v>
      </c>
    </row>
    <row r="1118" spans="1:6" x14ac:dyDescent="0.25">
      <c r="A1118" s="192">
        <v>73915</v>
      </c>
      <c r="B1118" s="192" t="s">
        <v>71</v>
      </c>
      <c r="C1118" s="192" t="s">
        <v>71</v>
      </c>
      <c r="D1118" s="192" t="s">
        <v>1914</v>
      </c>
      <c r="E1118" s="192" t="s">
        <v>2400</v>
      </c>
      <c r="F1118" s="192" t="s">
        <v>2401</v>
      </c>
    </row>
    <row r="1119" spans="1:6" x14ac:dyDescent="0.25">
      <c r="A1119" s="192">
        <v>73916</v>
      </c>
      <c r="B1119" s="192" t="s">
        <v>71</v>
      </c>
      <c r="C1119" s="192" t="s">
        <v>71</v>
      </c>
      <c r="D1119" s="192" t="s">
        <v>1914</v>
      </c>
      <c r="E1119" s="192" t="s">
        <v>2402</v>
      </c>
      <c r="F1119" s="192" t="s">
        <v>2403</v>
      </c>
    </row>
    <row r="1120" spans="1:6" x14ac:dyDescent="0.25">
      <c r="A1120" s="192">
        <v>73920</v>
      </c>
      <c r="B1120" s="192" t="s">
        <v>71</v>
      </c>
      <c r="C1120" s="192" t="s">
        <v>71</v>
      </c>
      <c r="D1120" s="192" t="s">
        <v>1914</v>
      </c>
      <c r="E1120" s="192" t="s">
        <v>2404</v>
      </c>
      <c r="F1120" s="192" t="s">
        <v>2405</v>
      </c>
    </row>
    <row r="1121" spans="1:6" x14ac:dyDescent="0.25">
      <c r="A1121" s="192">
        <v>73930</v>
      </c>
      <c r="B1121" s="192" t="s">
        <v>71</v>
      </c>
      <c r="C1121" s="192" t="s">
        <v>71</v>
      </c>
      <c r="D1121" s="192" t="s">
        <v>1914</v>
      </c>
      <c r="E1121" s="192" t="s">
        <v>2406</v>
      </c>
      <c r="F1121" s="192" t="s">
        <v>2407</v>
      </c>
    </row>
    <row r="1122" spans="1:6" x14ac:dyDescent="0.25">
      <c r="A1122" s="192">
        <v>73935</v>
      </c>
      <c r="B1122" s="192" t="s">
        <v>71</v>
      </c>
      <c r="C1122" s="192" t="s">
        <v>71</v>
      </c>
      <c r="D1122" s="192" t="s">
        <v>1914</v>
      </c>
      <c r="E1122" s="192" t="s">
        <v>2408</v>
      </c>
      <c r="F1122" s="192" t="s">
        <v>2409</v>
      </c>
    </row>
    <row r="1123" spans="1:6" x14ac:dyDescent="0.25">
      <c r="A1123" s="192">
        <v>73940</v>
      </c>
      <c r="B1123" s="192" t="s">
        <v>71</v>
      </c>
      <c r="C1123" s="192" t="s">
        <v>71</v>
      </c>
      <c r="D1123" s="192" t="s">
        <v>1914</v>
      </c>
      <c r="E1123" s="192" t="s">
        <v>2410</v>
      </c>
      <c r="F1123" s="192" t="s">
        <v>2411</v>
      </c>
    </row>
    <row r="1124" spans="1:6" x14ac:dyDescent="0.25">
      <c r="A1124" s="192">
        <v>73945</v>
      </c>
      <c r="B1124" s="192" t="s">
        <v>71</v>
      </c>
      <c r="C1124" s="192" t="s">
        <v>71</v>
      </c>
      <c r="D1124" s="192" t="s">
        <v>1914</v>
      </c>
      <c r="E1124" s="192" t="s">
        <v>2412</v>
      </c>
      <c r="F1124" s="192" t="s">
        <v>2413</v>
      </c>
    </row>
    <row r="1125" spans="1:6" x14ac:dyDescent="0.25">
      <c r="A1125" s="192">
        <v>73950</v>
      </c>
      <c r="B1125" s="192" t="s">
        <v>71</v>
      </c>
      <c r="C1125" s="192" t="s">
        <v>71</v>
      </c>
      <c r="D1125" s="192" t="s">
        <v>1914</v>
      </c>
      <c r="E1125" s="192" t="s">
        <v>2414</v>
      </c>
      <c r="F1125" s="192" t="s">
        <v>2415</v>
      </c>
    </row>
    <row r="1126" spans="1:6" x14ac:dyDescent="0.25">
      <c r="A1126" s="192">
        <v>73955</v>
      </c>
      <c r="B1126" s="192" t="s">
        <v>71</v>
      </c>
      <c r="C1126" s="192" t="s">
        <v>71</v>
      </c>
      <c r="D1126" s="192" t="s">
        <v>1914</v>
      </c>
      <c r="E1126" s="192" t="s">
        <v>2416</v>
      </c>
      <c r="F1126" s="192" t="s">
        <v>2417</v>
      </c>
    </row>
    <row r="1127" spans="1:6" x14ac:dyDescent="0.25">
      <c r="A1127" s="192">
        <v>73960</v>
      </c>
      <c r="B1127" s="192" t="s">
        <v>71</v>
      </c>
      <c r="C1127" s="192" t="s">
        <v>71</v>
      </c>
      <c r="D1127" s="192" t="s">
        <v>1914</v>
      </c>
      <c r="E1127" s="192" t="s">
        <v>2418</v>
      </c>
      <c r="F1127" s="192" t="s">
        <v>2419</v>
      </c>
    </row>
    <row r="1128" spans="1:6" x14ac:dyDescent="0.25">
      <c r="A1128" s="192">
        <v>73970</v>
      </c>
      <c r="B1128" s="192" t="s">
        <v>71</v>
      </c>
      <c r="C1128" s="192" t="s">
        <v>71</v>
      </c>
      <c r="D1128" s="192" t="s">
        <v>1914</v>
      </c>
      <c r="E1128" s="192" t="s">
        <v>2420</v>
      </c>
      <c r="F1128" s="192" t="s">
        <v>2421</v>
      </c>
    </row>
    <row r="1129" spans="1:6" x14ac:dyDescent="0.25">
      <c r="A1129" s="192">
        <v>73975</v>
      </c>
      <c r="B1129" s="192" t="s">
        <v>71</v>
      </c>
      <c r="C1129" s="192" t="s">
        <v>71</v>
      </c>
      <c r="D1129" s="192" t="s">
        <v>1914</v>
      </c>
      <c r="E1129" s="192" t="s">
        <v>2422</v>
      </c>
      <c r="F1129" s="192" t="s">
        <v>2423</v>
      </c>
    </row>
    <row r="1130" spans="1:6" x14ac:dyDescent="0.25">
      <c r="A1130" s="192">
        <v>73980</v>
      </c>
      <c r="B1130" s="192" t="s">
        <v>71</v>
      </c>
      <c r="C1130" s="192" t="s">
        <v>71</v>
      </c>
      <c r="D1130" s="192" t="s">
        <v>1914</v>
      </c>
      <c r="E1130" s="192" t="s">
        <v>2424</v>
      </c>
      <c r="F1130" s="192" t="s">
        <v>2425</v>
      </c>
    </row>
    <row r="1131" spans="1:6" x14ac:dyDescent="0.25">
      <c r="A1131" s="192">
        <v>73985</v>
      </c>
      <c r="B1131" s="192" t="s">
        <v>71</v>
      </c>
      <c r="C1131" s="192" t="s">
        <v>71</v>
      </c>
      <c r="D1131" s="192" t="s">
        <v>1914</v>
      </c>
      <c r="E1131" s="192" t="s">
        <v>2426</v>
      </c>
      <c r="F1131" s="192" t="s">
        <v>2427</v>
      </c>
    </row>
    <row r="1132" spans="1:6" x14ac:dyDescent="0.25">
      <c r="A1132" s="192">
        <v>73987</v>
      </c>
      <c r="B1132" s="192" t="s">
        <v>71</v>
      </c>
      <c r="C1132" s="192" t="s">
        <v>71</v>
      </c>
      <c r="D1132" s="192" t="s">
        <v>1914</v>
      </c>
      <c r="E1132" s="192" t="s">
        <v>2428</v>
      </c>
      <c r="F1132" s="192" t="s">
        <v>2429</v>
      </c>
    </row>
    <row r="1133" spans="1:6" x14ac:dyDescent="0.25">
      <c r="A1133" s="192">
        <v>73988</v>
      </c>
      <c r="B1133" s="192" t="s">
        <v>71</v>
      </c>
      <c r="C1133" s="192" t="s">
        <v>71</v>
      </c>
      <c r="D1133" s="192" t="s">
        <v>1914</v>
      </c>
      <c r="E1133" s="192" t="s">
        <v>2430</v>
      </c>
      <c r="F1133" s="192" t="s">
        <v>2431</v>
      </c>
    </row>
    <row r="1134" spans="1:6" x14ac:dyDescent="0.25">
      <c r="A1134" s="192">
        <v>73989</v>
      </c>
      <c r="B1134" s="192" t="s">
        <v>71</v>
      </c>
      <c r="C1134" s="192" t="s">
        <v>71</v>
      </c>
      <c r="D1134" s="192" t="s">
        <v>1914</v>
      </c>
      <c r="E1134" s="192" t="s">
        <v>2432</v>
      </c>
      <c r="F1134" s="192" t="s">
        <v>2433</v>
      </c>
    </row>
    <row r="1135" spans="1:6" x14ac:dyDescent="0.25">
      <c r="A1135" s="192">
        <v>73990</v>
      </c>
      <c r="B1135" s="192" t="s">
        <v>71</v>
      </c>
      <c r="C1135" s="192" t="s">
        <v>71</v>
      </c>
      <c r="D1135" s="192" t="s">
        <v>1914</v>
      </c>
      <c r="E1135" s="192" t="s">
        <v>2434</v>
      </c>
      <c r="F1135" s="192" t="s">
        <v>2435</v>
      </c>
    </row>
    <row r="1136" spans="1:6" x14ac:dyDescent="0.25">
      <c r="A1136" s="192">
        <v>73991</v>
      </c>
      <c r="B1136" s="192" t="s">
        <v>71</v>
      </c>
      <c r="C1136" s="192" t="s">
        <v>71</v>
      </c>
      <c r="D1136" s="192" t="s">
        <v>1914</v>
      </c>
      <c r="E1136" s="192" t="s">
        <v>2436</v>
      </c>
      <c r="F1136" s="192" t="s">
        <v>2437</v>
      </c>
    </row>
    <row r="1137" spans="1:6" x14ac:dyDescent="0.25">
      <c r="A1137" s="192">
        <v>73992</v>
      </c>
      <c r="B1137" s="192" t="s">
        <v>71</v>
      </c>
      <c r="C1137" s="192" t="s">
        <v>71</v>
      </c>
      <c r="D1137" s="192" t="s">
        <v>1914</v>
      </c>
      <c r="E1137" s="192" t="s">
        <v>2438</v>
      </c>
      <c r="F1137" s="192" t="s">
        <v>2439</v>
      </c>
    </row>
    <row r="1138" spans="1:6" x14ac:dyDescent="0.25">
      <c r="A1138" s="192">
        <v>73993</v>
      </c>
      <c r="B1138" s="192" t="s">
        <v>71</v>
      </c>
      <c r="C1138" s="192" t="s">
        <v>71</v>
      </c>
      <c r="D1138" s="192" t="s">
        <v>1914</v>
      </c>
      <c r="E1138" s="192" t="s">
        <v>2440</v>
      </c>
      <c r="F1138" s="192" t="s">
        <v>2441</v>
      </c>
    </row>
    <row r="1139" spans="1:6" x14ac:dyDescent="0.25">
      <c r="A1139" s="192">
        <v>73994</v>
      </c>
      <c r="B1139" s="192" t="s">
        <v>71</v>
      </c>
      <c r="C1139" s="192" t="s">
        <v>71</v>
      </c>
      <c r="D1139" s="192" t="s">
        <v>1914</v>
      </c>
      <c r="E1139" s="192" t="s">
        <v>2442</v>
      </c>
      <c r="F1139" s="192" t="s">
        <v>2443</v>
      </c>
    </row>
    <row r="1140" spans="1:6" x14ac:dyDescent="0.25">
      <c r="A1140" s="192">
        <v>73995</v>
      </c>
      <c r="B1140" s="192" t="s">
        <v>71</v>
      </c>
      <c r="C1140" s="192" t="s">
        <v>71</v>
      </c>
      <c r="D1140" s="192" t="s">
        <v>1914</v>
      </c>
      <c r="E1140" s="192" t="s">
        <v>2444</v>
      </c>
      <c r="F1140" s="192" t="s">
        <v>2445</v>
      </c>
    </row>
    <row r="1141" spans="1:6" x14ac:dyDescent="0.25">
      <c r="A1141" s="192">
        <v>73996</v>
      </c>
      <c r="B1141" s="192" t="s">
        <v>71</v>
      </c>
      <c r="C1141" s="192" t="s">
        <v>71</v>
      </c>
      <c r="D1141" s="192" t="s">
        <v>1914</v>
      </c>
      <c r="E1141" s="192" t="s">
        <v>2446</v>
      </c>
      <c r="F1141" s="192" t="s">
        <v>2447</v>
      </c>
    </row>
    <row r="1142" spans="1:6" x14ac:dyDescent="0.25">
      <c r="A1142" s="192">
        <v>73998</v>
      </c>
      <c r="B1142" s="192" t="s">
        <v>71</v>
      </c>
      <c r="C1142" s="192" t="s">
        <v>71</v>
      </c>
      <c r="D1142" s="192" t="s">
        <v>1914</v>
      </c>
      <c r="E1142" s="192" t="s">
        <v>2448</v>
      </c>
      <c r="F1142" s="192" t="s">
        <v>2449</v>
      </c>
    </row>
    <row r="1143" spans="1:6" x14ac:dyDescent="0.25">
      <c r="A1143" s="192">
        <v>73999</v>
      </c>
      <c r="B1143" s="192" t="s">
        <v>71</v>
      </c>
      <c r="C1143" s="192" t="s">
        <v>71</v>
      </c>
      <c r="D1143" s="192" t="s">
        <v>1914</v>
      </c>
      <c r="E1143" s="192" t="s">
        <v>2450</v>
      </c>
      <c r="F1143" s="192" t="s">
        <v>2451</v>
      </c>
    </row>
    <row r="1144" spans="1:6" x14ac:dyDescent="0.25">
      <c r="A1144" s="192">
        <v>75000</v>
      </c>
      <c r="B1144" s="192" t="s">
        <v>70</v>
      </c>
      <c r="C1144" s="192" t="s">
        <v>2074</v>
      </c>
      <c r="D1144" s="192" t="s">
        <v>1914</v>
      </c>
      <c r="E1144" s="192" t="s">
        <v>2452</v>
      </c>
      <c r="F1144" s="192" t="s">
        <v>2453</v>
      </c>
    </row>
    <row r="1145" spans="1:6" x14ac:dyDescent="0.25">
      <c r="A1145" s="192">
        <v>75001</v>
      </c>
      <c r="B1145" s="192" t="s">
        <v>70</v>
      </c>
      <c r="C1145" s="192" t="s">
        <v>2074</v>
      </c>
      <c r="D1145" s="192" t="s">
        <v>1914</v>
      </c>
      <c r="E1145" s="192" t="s">
        <v>2454</v>
      </c>
      <c r="F1145" s="192" t="s">
        <v>2455</v>
      </c>
    </row>
    <row r="1146" spans="1:6" x14ac:dyDescent="0.25">
      <c r="A1146" s="192">
        <v>75002</v>
      </c>
      <c r="B1146" s="192" t="s">
        <v>70</v>
      </c>
      <c r="C1146" s="192" t="s">
        <v>2074</v>
      </c>
      <c r="D1146" s="192" t="s">
        <v>1914</v>
      </c>
      <c r="E1146" s="192" t="s">
        <v>2456</v>
      </c>
      <c r="F1146" s="192" t="s">
        <v>2457</v>
      </c>
    </row>
    <row r="1147" spans="1:6" x14ac:dyDescent="0.25">
      <c r="A1147" s="192">
        <v>75005</v>
      </c>
      <c r="B1147" s="192" t="s">
        <v>70</v>
      </c>
      <c r="C1147" s="192" t="s">
        <v>2074</v>
      </c>
      <c r="D1147" s="192" t="s">
        <v>1914</v>
      </c>
      <c r="E1147" s="192" t="s">
        <v>2458</v>
      </c>
      <c r="F1147" s="192" t="s">
        <v>2459</v>
      </c>
    </row>
    <row r="1148" spans="1:6" x14ac:dyDescent="0.25">
      <c r="A1148" s="192">
        <v>75010</v>
      </c>
      <c r="B1148" s="192" t="s">
        <v>70</v>
      </c>
      <c r="C1148" s="192" t="s">
        <v>2074</v>
      </c>
      <c r="D1148" s="192" t="s">
        <v>1914</v>
      </c>
      <c r="E1148" s="192" t="s">
        <v>2460</v>
      </c>
      <c r="F1148" s="192" t="s">
        <v>2461</v>
      </c>
    </row>
    <row r="1149" spans="1:6" x14ac:dyDescent="0.25">
      <c r="A1149" s="192">
        <v>75011</v>
      </c>
      <c r="B1149" s="192" t="s">
        <v>70</v>
      </c>
      <c r="C1149" s="192" t="s">
        <v>2074</v>
      </c>
      <c r="D1149" s="192" t="s">
        <v>1914</v>
      </c>
      <c r="E1149" s="192" t="s">
        <v>2462</v>
      </c>
      <c r="F1149" s="192" t="s">
        <v>2463</v>
      </c>
    </row>
    <row r="1150" spans="1:6" x14ac:dyDescent="0.25">
      <c r="A1150" s="192">
        <v>75012</v>
      </c>
      <c r="B1150" s="192" t="s">
        <v>70</v>
      </c>
      <c r="C1150" s="192" t="s">
        <v>2074</v>
      </c>
      <c r="D1150" s="192" t="s">
        <v>1914</v>
      </c>
      <c r="E1150" s="192" t="s">
        <v>2464</v>
      </c>
      <c r="F1150" s="192" t="s">
        <v>2465</v>
      </c>
    </row>
    <row r="1151" spans="1:6" x14ac:dyDescent="0.25">
      <c r="A1151" s="192">
        <v>75015</v>
      </c>
      <c r="B1151" s="192" t="s">
        <v>70</v>
      </c>
      <c r="C1151" s="192" t="s">
        <v>2074</v>
      </c>
      <c r="D1151" s="192" t="s">
        <v>1914</v>
      </c>
      <c r="E1151" s="192" t="s">
        <v>2466</v>
      </c>
      <c r="F1151" s="192" t="s">
        <v>2467</v>
      </c>
    </row>
    <row r="1152" spans="1:6" x14ac:dyDescent="0.25">
      <c r="A1152" s="192">
        <v>75016</v>
      </c>
      <c r="B1152" s="192" t="s">
        <v>70</v>
      </c>
      <c r="C1152" s="192" t="s">
        <v>2074</v>
      </c>
      <c r="D1152" s="192" t="s">
        <v>1914</v>
      </c>
      <c r="E1152" s="192" t="s">
        <v>2468</v>
      </c>
      <c r="F1152" s="192" t="s">
        <v>2469</v>
      </c>
    </row>
    <row r="1153" spans="1:6" x14ac:dyDescent="0.25">
      <c r="A1153" s="192">
        <v>75017</v>
      </c>
      <c r="B1153" s="192" t="s">
        <v>70</v>
      </c>
      <c r="C1153" s="192" t="s">
        <v>2074</v>
      </c>
      <c r="D1153" s="192" t="s">
        <v>1914</v>
      </c>
      <c r="E1153" s="192" t="s">
        <v>2470</v>
      </c>
      <c r="F1153" s="192" t="s">
        <v>2471</v>
      </c>
    </row>
    <row r="1154" spans="1:6" x14ac:dyDescent="0.25">
      <c r="A1154" s="192">
        <v>75018</v>
      </c>
      <c r="B1154" s="192" t="s">
        <v>70</v>
      </c>
      <c r="C1154" s="192" t="s">
        <v>2074</v>
      </c>
      <c r="D1154" s="192" t="s">
        <v>1914</v>
      </c>
      <c r="E1154" s="192" t="s">
        <v>2472</v>
      </c>
      <c r="F1154" s="192" t="s">
        <v>2473</v>
      </c>
    </row>
    <row r="1155" spans="1:6" x14ac:dyDescent="0.25">
      <c r="A1155" s="192">
        <v>75020</v>
      </c>
      <c r="B1155" s="192" t="s">
        <v>70</v>
      </c>
      <c r="C1155" s="192" t="s">
        <v>2074</v>
      </c>
      <c r="D1155" s="192" t="s">
        <v>1914</v>
      </c>
      <c r="E1155" s="192" t="s">
        <v>2474</v>
      </c>
      <c r="F1155" s="192" t="s">
        <v>2475</v>
      </c>
    </row>
    <row r="1156" spans="1:6" x14ac:dyDescent="0.25">
      <c r="A1156" s="192">
        <v>75021</v>
      </c>
      <c r="B1156" s="192" t="s">
        <v>70</v>
      </c>
      <c r="C1156" s="192" t="s">
        <v>2074</v>
      </c>
      <c r="D1156" s="192" t="s">
        <v>1914</v>
      </c>
      <c r="E1156" s="192" t="s">
        <v>2476</v>
      </c>
      <c r="F1156" s="192" t="s">
        <v>2477</v>
      </c>
    </row>
    <row r="1157" spans="1:6" x14ac:dyDescent="0.25">
      <c r="A1157" s="192">
        <v>75025</v>
      </c>
      <c r="B1157" s="192" t="s">
        <v>70</v>
      </c>
      <c r="C1157" s="192" t="s">
        <v>2074</v>
      </c>
      <c r="D1157" s="192" t="s">
        <v>1914</v>
      </c>
      <c r="E1157" s="192" t="s">
        <v>2478</v>
      </c>
      <c r="F1157" s="192" t="s">
        <v>2479</v>
      </c>
    </row>
    <row r="1158" spans="1:6" x14ac:dyDescent="0.25">
      <c r="A1158" s="192">
        <v>75026</v>
      </c>
      <c r="B1158" s="192" t="s">
        <v>70</v>
      </c>
      <c r="C1158" s="192" t="s">
        <v>2074</v>
      </c>
      <c r="D1158" s="192" t="s">
        <v>1914</v>
      </c>
      <c r="E1158" s="192" t="s">
        <v>2480</v>
      </c>
      <c r="F1158" s="192" t="s">
        <v>2481</v>
      </c>
    </row>
    <row r="1159" spans="1:6" x14ac:dyDescent="0.25">
      <c r="A1159" s="192">
        <v>75027</v>
      </c>
      <c r="B1159" s="192" t="s">
        <v>70</v>
      </c>
      <c r="C1159" s="192" t="s">
        <v>2074</v>
      </c>
      <c r="D1159" s="192" t="s">
        <v>1914</v>
      </c>
      <c r="E1159" s="192" t="s">
        <v>2482</v>
      </c>
      <c r="F1159" s="192" t="s">
        <v>2483</v>
      </c>
    </row>
    <row r="1160" spans="1:6" x14ac:dyDescent="0.25">
      <c r="A1160" s="192">
        <v>75030</v>
      </c>
      <c r="B1160" s="192" t="s">
        <v>70</v>
      </c>
      <c r="C1160" s="192" t="s">
        <v>2074</v>
      </c>
      <c r="D1160" s="192" t="s">
        <v>1914</v>
      </c>
      <c r="E1160" s="192" t="s">
        <v>2484</v>
      </c>
      <c r="F1160" s="192" t="s">
        <v>2485</v>
      </c>
    </row>
    <row r="1161" spans="1:6" x14ac:dyDescent="0.25">
      <c r="A1161" s="192">
        <v>75040</v>
      </c>
      <c r="B1161" s="192" t="s">
        <v>70</v>
      </c>
      <c r="C1161" s="192" t="s">
        <v>2074</v>
      </c>
      <c r="D1161" s="192" t="s">
        <v>1914</v>
      </c>
      <c r="E1161" s="192" t="s">
        <v>2486</v>
      </c>
      <c r="F1161" s="192" t="s">
        <v>2487</v>
      </c>
    </row>
    <row r="1162" spans="1:6" x14ac:dyDescent="0.25">
      <c r="A1162" s="192">
        <v>75100</v>
      </c>
      <c r="B1162" s="192" t="s">
        <v>72</v>
      </c>
      <c r="C1162" s="192" t="s">
        <v>2488</v>
      </c>
      <c r="D1162" s="192" t="s">
        <v>1914</v>
      </c>
      <c r="E1162" s="192" t="s">
        <v>2489</v>
      </c>
      <c r="F1162" s="192" t="s">
        <v>2490</v>
      </c>
    </row>
    <row r="1163" spans="1:6" x14ac:dyDescent="0.25">
      <c r="A1163" s="192">
        <v>75110</v>
      </c>
      <c r="B1163" s="192" t="s">
        <v>70</v>
      </c>
      <c r="C1163" s="192" t="s">
        <v>2491</v>
      </c>
      <c r="D1163" s="192" t="s">
        <v>1914</v>
      </c>
      <c r="E1163" s="192" t="s">
        <v>2492</v>
      </c>
      <c r="F1163" s="192" t="s">
        <v>2493</v>
      </c>
    </row>
    <row r="1164" spans="1:6" x14ac:dyDescent="0.25">
      <c r="A1164" s="192">
        <v>75115</v>
      </c>
      <c r="B1164" s="192" t="s">
        <v>70</v>
      </c>
      <c r="C1164" s="192" t="s">
        <v>2491</v>
      </c>
      <c r="D1164" s="192" t="s">
        <v>1914</v>
      </c>
      <c r="E1164" s="192" t="s">
        <v>2494</v>
      </c>
      <c r="F1164" s="192" t="s">
        <v>2495</v>
      </c>
    </row>
    <row r="1165" spans="1:6" x14ac:dyDescent="0.25">
      <c r="A1165" s="192">
        <v>75120</v>
      </c>
      <c r="B1165" s="192" t="s">
        <v>70</v>
      </c>
      <c r="C1165" s="192" t="s">
        <v>2491</v>
      </c>
      <c r="D1165" s="192" t="s">
        <v>1914</v>
      </c>
      <c r="E1165" s="192" t="s">
        <v>2496</v>
      </c>
      <c r="F1165" s="192" t="s">
        <v>2497</v>
      </c>
    </row>
    <row r="1166" spans="1:6" x14ac:dyDescent="0.25">
      <c r="A1166" s="192">
        <v>75130</v>
      </c>
      <c r="B1166" s="192" t="s">
        <v>70</v>
      </c>
      <c r="C1166" s="192" t="s">
        <v>2491</v>
      </c>
      <c r="D1166" s="192" t="s">
        <v>1914</v>
      </c>
      <c r="E1166" s="192" t="s">
        <v>2498</v>
      </c>
      <c r="F1166" s="192" t="s">
        <v>2499</v>
      </c>
    </row>
    <row r="1167" spans="1:6" x14ac:dyDescent="0.25">
      <c r="A1167" s="192">
        <v>75140</v>
      </c>
      <c r="B1167" s="192" t="s">
        <v>70</v>
      </c>
      <c r="C1167" s="192" t="s">
        <v>2491</v>
      </c>
      <c r="D1167" s="192" t="s">
        <v>1914</v>
      </c>
      <c r="E1167" s="192" t="s">
        <v>2500</v>
      </c>
      <c r="F1167" s="192" t="s">
        <v>2501</v>
      </c>
    </row>
    <row r="1168" spans="1:6" x14ac:dyDescent="0.25">
      <c r="A1168" s="192">
        <v>75150</v>
      </c>
      <c r="B1168" s="192" t="s">
        <v>70</v>
      </c>
      <c r="C1168" s="192" t="s">
        <v>2502</v>
      </c>
      <c r="D1168" s="192" t="s">
        <v>1914</v>
      </c>
      <c r="E1168" s="192" t="s">
        <v>2503</v>
      </c>
      <c r="F1168" s="192" t="s">
        <v>2504</v>
      </c>
    </row>
    <row r="1169" spans="1:6" x14ac:dyDescent="0.25">
      <c r="A1169" s="192">
        <v>75155</v>
      </c>
      <c r="B1169" s="192" t="s">
        <v>70</v>
      </c>
      <c r="C1169" s="192" t="s">
        <v>2074</v>
      </c>
      <c r="D1169" s="192" t="s">
        <v>1914</v>
      </c>
      <c r="E1169" s="192" t="s">
        <v>2505</v>
      </c>
      <c r="F1169" s="192" t="s">
        <v>2506</v>
      </c>
    </row>
    <row r="1170" spans="1:6" x14ac:dyDescent="0.25">
      <c r="A1170" s="192">
        <v>75160</v>
      </c>
      <c r="B1170" s="192" t="s">
        <v>70</v>
      </c>
      <c r="C1170" s="192" t="s">
        <v>2074</v>
      </c>
      <c r="D1170" s="192" t="s">
        <v>1914</v>
      </c>
      <c r="E1170" s="192" t="s">
        <v>2507</v>
      </c>
      <c r="F1170" s="192" t="s">
        <v>2508</v>
      </c>
    </row>
    <row r="1171" spans="1:6" x14ac:dyDescent="0.25">
      <c r="A1171" s="192">
        <v>75161</v>
      </c>
      <c r="B1171" s="192" t="s">
        <v>70</v>
      </c>
      <c r="C1171" s="192" t="s">
        <v>2074</v>
      </c>
      <c r="D1171" s="192" t="s">
        <v>1914</v>
      </c>
      <c r="E1171" s="192" t="s">
        <v>2509</v>
      </c>
      <c r="F1171" s="192" t="s">
        <v>2510</v>
      </c>
    </row>
    <row r="1172" spans="1:6" x14ac:dyDescent="0.25">
      <c r="A1172" s="192">
        <v>75162</v>
      </c>
      <c r="B1172" s="192" t="s">
        <v>70</v>
      </c>
      <c r="C1172" s="192" t="s">
        <v>2074</v>
      </c>
      <c r="D1172" s="192" t="s">
        <v>1914</v>
      </c>
      <c r="E1172" s="192" t="s">
        <v>2511</v>
      </c>
      <c r="F1172" s="192" t="s">
        <v>2512</v>
      </c>
    </row>
    <row r="1173" spans="1:6" x14ac:dyDescent="0.25">
      <c r="A1173" s="192">
        <v>75163</v>
      </c>
      <c r="B1173" s="192" t="s">
        <v>70</v>
      </c>
      <c r="C1173" s="192" t="s">
        <v>2074</v>
      </c>
      <c r="D1173" s="192" t="s">
        <v>1914</v>
      </c>
      <c r="E1173" s="192" t="s">
        <v>2513</v>
      </c>
      <c r="F1173" s="192" t="s">
        <v>2514</v>
      </c>
    </row>
    <row r="1174" spans="1:6" x14ac:dyDescent="0.25">
      <c r="A1174" s="192">
        <v>75164</v>
      </c>
      <c r="B1174" s="192" t="s">
        <v>70</v>
      </c>
      <c r="C1174" s="192" t="s">
        <v>2074</v>
      </c>
      <c r="D1174" s="192" t="s">
        <v>1914</v>
      </c>
      <c r="E1174" s="192" t="s">
        <v>2515</v>
      </c>
      <c r="F1174" s="192" t="s">
        <v>2516</v>
      </c>
    </row>
    <row r="1175" spans="1:6" x14ac:dyDescent="0.25">
      <c r="A1175" s="192">
        <v>75165</v>
      </c>
      <c r="B1175" s="192" t="s">
        <v>70</v>
      </c>
      <c r="C1175" s="192" t="s">
        <v>2074</v>
      </c>
      <c r="D1175" s="192" t="s">
        <v>1914</v>
      </c>
      <c r="E1175" s="192" t="s">
        <v>2517</v>
      </c>
      <c r="F1175" s="192" t="s">
        <v>2518</v>
      </c>
    </row>
    <row r="1176" spans="1:6" x14ac:dyDescent="0.25">
      <c r="A1176" s="192">
        <v>75166</v>
      </c>
      <c r="B1176" s="192" t="s">
        <v>70</v>
      </c>
      <c r="C1176" s="192" t="s">
        <v>2074</v>
      </c>
      <c r="D1176" s="192" t="s">
        <v>1914</v>
      </c>
      <c r="E1176" s="192" t="s">
        <v>2519</v>
      </c>
      <c r="F1176" s="192" t="s">
        <v>2520</v>
      </c>
    </row>
    <row r="1177" spans="1:6" x14ac:dyDescent="0.25">
      <c r="A1177" s="192">
        <v>75170</v>
      </c>
      <c r="B1177" s="192" t="s">
        <v>2521</v>
      </c>
      <c r="C1177" s="192" t="s">
        <v>2521</v>
      </c>
      <c r="D1177" s="192" t="s">
        <v>1914</v>
      </c>
      <c r="E1177" s="192" t="s">
        <v>2522</v>
      </c>
      <c r="F1177" s="192" t="s">
        <v>2523</v>
      </c>
    </row>
    <row r="1178" spans="1:6" x14ac:dyDescent="0.25">
      <c r="A1178" s="192">
        <v>75180</v>
      </c>
      <c r="B1178" s="192" t="s">
        <v>70</v>
      </c>
      <c r="C1178" s="192" t="s">
        <v>2074</v>
      </c>
      <c r="D1178" s="192" t="s">
        <v>1914</v>
      </c>
      <c r="E1178" s="192" t="s">
        <v>2524</v>
      </c>
      <c r="F1178" s="192" t="s">
        <v>2525</v>
      </c>
    </row>
    <row r="1179" spans="1:6" x14ac:dyDescent="0.25">
      <c r="A1179" s="192">
        <v>75181</v>
      </c>
      <c r="B1179" s="192" t="s">
        <v>70</v>
      </c>
      <c r="C1179" s="192" t="s">
        <v>2074</v>
      </c>
      <c r="D1179" s="192" t="s">
        <v>1914</v>
      </c>
      <c r="E1179" s="192" t="s">
        <v>2526</v>
      </c>
      <c r="F1179" s="192" t="s">
        <v>2527</v>
      </c>
    </row>
    <row r="1180" spans="1:6" x14ac:dyDescent="0.25">
      <c r="A1180" s="192">
        <v>75182</v>
      </c>
      <c r="B1180" s="192" t="s">
        <v>70</v>
      </c>
      <c r="C1180" s="192" t="s">
        <v>2074</v>
      </c>
      <c r="D1180" s="192" t="s">
        <v>1914</v>
      </c>
      <c r="E1180" s="192" t="s">
        <v>2528</v>
      </c>
      <c r="F1180" s="192" t="s">
        <v>2529</v>
      </c>
    </row>
    <row r="1181" spans="1:6" x14ac:dyDescent="0.25">
      <c r="A1181" s="192">
        <v>75186</v>
      </c>
      <c r="B1181" s="192" t="s">
        <v>70</v>
      </c>
      <c r="C1181" s="192" t="s">
        <v>2074</v>
      </c>
      <c r="D1181" s="192" t="s">
        <v>1914</v>
      </c>
      <c r="E1181" s="192" t="s">
        <v>2530</v>
      </c>
      <c r="F1181" s="192" t="s">
        <v>2531</v>
      </c>
    </row>
    <row r="1182" spans="1:6" x14ac:dyDescent="0.25">
      <c r="A1182" s="192">
        <v>75187</v>
      </c>
      <c r="B1182" s="192" t="s">
        <v>70</v>
      </c>
      <c r="C1182" s="192" t="s">
        <v>2074</v>
      </c>
      <c r="D1182" s="192" t="s">
        <v>1914</v>
      </c>
      <c r="E1182" s="192" t="s">
        <v>2532</v>
      </c>
      <c r="F1182" s="192" t="s">
        <v>2533</v>
      </c>
    </row>
    <row r="1183" spans="1:6" x14ac:dyDescent="0.25">
      <c r="A1183" s="192">
        <v>75188</v>
      </c>
      <c r="B1183" s="192" t="s">
        <v>70</v>
      </c>
      <c r="C1183" s="192" t="s">
        <v>2074</v>
      </c>
      <c r="D1183" s="192" t="s">
        <v>1914</v>
      </c>
      <c r="E1183" s="192" t="s">
        <v>2534</v>
      </c>
      <c r="F1183" s="192" t="s">
        <v>2535</v>
      </c>
    </row>
    <row r="1184" spans="1:6" x14ac:dyDescent="0.25">
      <c r="A1184" s="192">
        <v>75189</v>
      </c>
      <c r="B1184" s="192" t="s">
        <v>70</v>
      </c>
      <c r="C1184" s="192" t="s">
        <v>2074</v>
      </c>
      <c r="D1184" s="192" t="s">
        <v>1914</v>
      </c>
      <c r="E1184" s="192" t="s">
        <v>2536</v>
      </c>
      <c r="F1184" s="192" t="s">
        <v>2537</v>
      </c>
    </row>
    <row r="1185" spans="1:6" x14ac:dyDescent="0.25">
      <c r="A1185" s="192">
        <v>75210</v>
      </c>
      <c r="B1185" s="192" t="s">
        <v>70</v>
      </c>
      <c r="C1185" s="192" t="s">
        <v>2074</v>
      </c>
      <c r="D1185" s="192" t="s">
        <v>1914</v>
      </c>
      <c r="E1185" s="192" t="s">
        <v>2538</v>
      </c>
      <c r="F1185" s="192" t="s">
        <v>2539</v>
      </c>
    </row>
    <row r="1186" spans="1:6" x14ac:dyDescent="0.25">
      <c r="A1186" s="192">
        <v>75220</v>
      </c>
      <c r="B1186" s="192" t="s">
        <v>70</v>
      </c>
      <c r="C1186" s="192" t="s">
        <v>2074</v>
      </c>
      <c r="D1186" s="192" t="s">
        <v>1914</v>
      </c>
      <c r="E1186" s="192" t="s">
        <v>2540</v>
      </c>
      <c r="F1186" s="192" t="s">
        <v>2541</v>
      </c>
    </row>
    <row r="1187" spans="1:6" x14ac:dyDescent="0.25">
      <c r="A1187" s="192">
        <v>75225</v>
      </c>
      <c r="B1187" s="192" t="s">
        <v>70</v>
      </c>
      <c r="C1187" s="192" t="s">
        <v>2074</v>
      </c>
      <c r="D1187" s="192" t="s">
        <v>1914</v>
      </c>
      <c r="E1187" s="192" t="s">
        <v>2542</v>
      </c>
      <c r="F1187" s="192" t="s">
        <v>2543</v>
      </c>
    </row>
    <row r="1188" spans="1:6" x14ac:dyDescent="0.25">
      <c r="A1188" s="192">
        <v>75230</v>
      </c>
      <c r="B1188" s="192" t="s">
        <v>70</v>
      </c>
      <c r="C1188" s="192" t="s">
        <v>2074</v>
      </c>
      <c r="D1188" s="192" t="s">
        <v>1914</v>
      </c>
      <c r="E1188" s="192" t="s">
        <v>2544</v>
      </c>
      <c r="F1188" s="192" t="s">
        <v>2545</v>
      </c>
    </row>
    <row r="1189" spans="1:6" x14ac:dyDescent="0.25">
      <c r="A1189" s="192">
        <v>75240</v>
      </c>
      <c r="B1189" s="192" t="s">
        <v>70</v>
      </c>
      <c r="C1189" s="192" t="s">
        <v>2074</v>
      </c>
      <c r="D1189" s="192" t="s">
        <v>1914</v>
      </c>
      <c r="E1189" s="192" t="s">
        <v>2546</v>
      </c>
      <c r="F1189" s="192" t="s">
        <v>2547</v>
      </c>
    </row>
    <row r="1190" spans="1:6" x14ac:dyDescent="0.25">
      <c r="A1190" s="192">
        <v>75250</v>
      </c>
      <c r="B1190" s="192" t="s">
        <v>70</v>
      </c>
      <c r="C1190" s="192" t="s">
        <v>2074</v>
      </c>
      <c r="D1190" s="192" t="s">
        <v>1914</v>
      </c>
      <c r="E1190" s="192" t="s">
        <v>2548</v>
      </c>
      <c r="F1190" s="192" t="s">
        <v>2549</v>
      </c>
    </row>
    <row r="1191" spans="1:6" x14ac:dyDescent="0.25">
      <c r="A1191" s="192">
        <v>75255</v>
      </c>
      <c r="B1191" s="192" t="s">
        <v>70</v>
      </c>
      <c r="C1191" s="192" t="s">
        <v>2074</v>
      </c>
      <c r="D1191" s="192" t="s">
        <v>1914</v>
      </c>
      <c r="E1191" s="192" t="s">
        <v>2550</v>
      </c>
      <c r="F1191" s="192" t="s">
        <v>2551</v>
      </c>
    </row>
    <row r="1192" spans="1:6" x14ac:dyDescent="0.25">
      <c r="A1192" s="192">
        <v>75260</v>
      </c>
      <c r="B1192" s="192" t="s">
        <v>70</v>
      </c>
      <c r="C1192" s="192" t="s">
        <v>2074</v>
      </c>
      <c r="D1192" s="192" t="s">
        <v>1914</v>
      </c>
      <c r="E1192" s="192" t="s">
        <v>2552</v>
      </c>
      <c r="F1192" s="192" t="s">
        <v>2553</v>
      </c>
    </row>
    <row r="1193" spans="1:6" x14ac:dyDescent="0.25">
      <c r="A1193" s="192">
        <v>75270</v>
      </c>
      <c r="B1193" s="192" t="s">
        <v>70</v>
      </c>
      <c r="C1193" s="192" t="s">
        <v>2074</v>
      </c>
      <c r="D1193" s="192" t="s">
        <v>1914</v>
      </c>
      <c r="E1193" s="192" t="s">
        <v>2554</v>
      </c>
      <c r="F1193" s="192" t="s">
        <v>2555</v>
      </c>
    </row>
    <row r="1194" spans="1:6" x14ac:dyDescent="0.25">
      <c r="A1194" s="192">
        <v>75280</v>
      </c>
      <c r="B1194" s="192" t="s">
        <v>70</v>
      </c>
      <c r="C1194" s="192" t="s">
        <v>2074</v>
      </c>
      <c r="D1194" s="192" t="s">
        <v>1914</v>
      </c>
      <c r="E1194" s="192" t="s">
        <v>2556</v>
      </c>
      <c r="F1194" s="192" t="s">
        <v>2557</v>
      </c>
    </row>
    <row r="1195" spans="1:6" x14ac:dyDescent="0.25">
      <c r="A1195" s="192">
        <v>75290</v>
      </c>
      <c r="B1195" s="192" t="s">
        <v>70</v>
      </c>
      <c r="C1195" s="192" t="s">
        <v>2074</v>
      </c>
      <c r="D1195" s="192" t="s">
        <v>1914</v>
      </c>
      <c r="E1195" s="192" t="s">
        <v>2558</v>
      </c>
      <c r="F1195" s="192" t="s">
        <v>2559</v>
      </c>
    </row>
    <row r="1196" spans="1:6" x14ac:dyDescent="0.25">
      <c r="A1196" s="192">
        <v>75300</v>
      </c>
      <c r="B1196" s="192" t="s">
        <v>70</v>
      </c>
      <c r="C1196" s="192" t="s">
        <v>2560</v>
      </c>
      <c r="D1196" s="192" t="s">
        <v>1914</v>
      </c>
      <c r="E1196" s="192" t="s">
        <v>2561</v>
      </c>
      <c r="F1196" s="192" t="s">
        <v>2562</v>
      </c>
    </row>
    <row r="1197" spans="1:6" x14ac:dyDescent="0.25">
      <c r="A1197" s="192">
        <v>75310</v>
      </c>
      <c r="B1197" s="192" t="s">
        <v>70</v>
      </c>
      <c r="C1197" s="192" t="s">
        <v>2560</v>
      </c>
      <c r="D1197" s="192" t="s">
        <v>1914</v>
      </c>
      <c r="E1197" s="192" t="s">
        <v>2563</v>
      </c>
      <c r="F1197" s="192" t="s">
        <v>2564</v>
      </c>
    </row>
    <row r="1198" spans="1:6" x14ac:dyDescent="0.25">
      <c r="A1198" s="192">
        <v>75315</v>
      </c>
      <c r="B1198" s="192" t="s">
        <v>70</v>
      </c>
      <c r="C1198" s="192" t="s">
        <v>2560</v>
      </c>
      <c r="D1198" s="192" t="s">
        <v>1914</v>
      </c>
      <c r="E1198" s="192" t="s">
        <v>2565</v>
      </c>
      <c r="F1198" s="192" t="s">
        <v>2566</v>
      </c>
    </row>
    <row r="1199" spans="1:6" x14ac:dyDescent="0.25">
      <c r="A1199" s="192">
        <v>75320</v>
      </c>
      <c r="B1199" s="192" t="s">
        <v>70</v>
      </c>
      <c r="C1199" s="192" t="s">
        <v>2074</v>
      </c>
      <c r="D1199" s="192" t="s">
        <v>1914</v>
      </c>
      <c r="E1199" s="192" t="s">
        <v>2567</v>
      </c>
      <c r="F1199" s="192" t="s">
        <v>2568</v>
      </c>
    </row>
    <row r="1200" spans="1:6" x14ac:dyDescent="0.25">
      <c r="A1200" s="192">
        <v>75322</v>
      </c>
      <c r="B1200" s="192" t="s">
        <v>70</v>
      </c>
      <c r="C1200" s="192" t="s">
        <v>2074</v>
      </c>
      <c r="D1200" s="192" t="s">
        <v>1914</v>
      </c>
      <c r="E1200" s="192" t="s">
        <v>2569</v>
      </c>
      <c r="F1200" s="192" t="s">
        <v>2570</v>
      </c>
    </row>
    <row r="1201" spans="1:6" x14ac:dyDescent="0.25">
      <c r="A1201" s="192">
        <v>75324</v>
      </c>
      <c r="B1201" s="192" t="s">
        <v>70</v>
      </c>
      <c r="C1201" s="192" t="s">
        <v>2074</v>
      </c>
      <c r="D1201" s="192" t="s">
        <v>1914</v>
      </c>
      <c r="E1201" s="192" t="s">
        <v>2571</v>
      </c>
      <c r="F1201" s="192" t="s">
        <v>2572</v>
      </c>
    </row>
    <row r="1202" spans="1:6" x14ac:dyDescent="0.25">
      <c r="A1202" s="192">
        <v>75326</v>
      </c>
      <c r="B1202" s="192" t="s">
        <v>70</v>
      </c>
      <c r="C1202" s="192" t="s">
        <v>2074</v>
      </c>
      <c r="D1202" s="192" t="s">
        <v>1914</v>
      </c>
      <c r="E1202" s="192" t="s">
        <v>2573</v>
      </c>
      <c r="F1202" s="192" t="s">
        <v>2574</v>
      </c>
    </row>
    <row r="1203" spans="1:6" x14ac:dyDescent="0.25">
      <c r="A1203" s="192">
        <v>75330</v>
      </c>
      <c r="B1203" s="192" t="s">
        <v>70</v>
      </c>
      <c r="C1203" s="192" t="s">
        <v>2560</v>
      </c>
      <c r="D1203" s="192" t="s">
        <v>1914</v>
      </c>
      <c r="E1203" s="192" t="s">
        <v>2575</v>
      </c>
      <c r="F1203" s="192" t="s">
        <v>2576</v>
      </c>
    </row>
    <row r="1204" spans="1:6" x14ac:dyDescent="0.25">
      <c r="A1204" s="192">
        <v>75335</v>
      </c>
      <c r="B1204" s="192" t="s">
        <v>70</v>
      </c>
      <c r="C1204" s="192" t="s">
        <v>2074</v>
      </c>
      <c r="D1204" s="192" t="s">
        <v>1914</v>
      </c>
      <c r="E1204" s="192" t="s">
        <v>2577</v>
      </c>
      <c r="F1204" s="192" t="s">
        <v>2578</v>
      </c>
    </row>
    <row r="1205" spans="1:6" x14ac:dyDescent="0.25">
      <c r="A1205" s="192">
        <v>75340</v>
      </c>
      <c r="B1205" s="192" t="s">
        <v>70</v>
      </c>
      <c r="C1205" s="192" t="s">
        <v>2560</v>
      </c>
      <c r="D1205" s="192" t="s">
        <v>1914</v>
      </c>
      <c r="E1205" s="192" t="s">
        <v>2579</v>
      </c>
      <c r="F1205" s="192" t="s">
        <v>2580</v>
      </c>
    </row>
    <row r="1206" spans="1:6" x14ac:dyDescent="0.25">
      <c r="A1206" s="192">
        <v>75345</v>
      </c>
      <c r="B1206" s="192" t="s">
        <v>70</v>
      </c>
      <c r="C1206" s="192" t="s">
        <v>2074</v>
      </c>
      <c r="D1206" s="192" t="s">
        <v>1914</v>
      </c>
      <c r="E1206" s="192" t="s">
        <v>2581</v>
      </c>
      <c r="F1206" s="192" t="s">
        <v>2582</v>
      </c>
    </row>
    <row r="1207" spans="1:6" x14ac:dyDescent="0.25">
      <c r="A1207" s="192">
        <v>75350</v>
      </c>
      <c r="B1207" s="192" t="s">
        <v>70</v>
      </c>
      <c r="C1207" s="192" t="s">
        <v>2074</v>
      </c>
      <c r="D1207" s="192" t="s">
        <v>1914</v>
      </c>
      <c r="E1207" s="192" t="s">
        <v>2583</v>
      </c>
      <c r="F1207" s="192" t="s">
        <v>2584</v>
      </c>
    </row>
    <row r="1208" spans="1:6" x14ac:dyDescent="0.25">
      <c r="A1208" s="192">
        <v>75360</v>
      </c>
      <c r="B1208" s="192" t="s">
        <v>70</v>
      </c>
      <c r="C1208" s="192" t="s">
        <v>2560</v>
      </c>
      <c r="D1208" s="192" t="s">
        <v>1914</v>
      </c>
      <c r="E1208" s="192" t="s">
        <v>2585</v>
      </c>
      <c r="F1208" s="192" t="s">
        <v>2586</v>
      </c>
    </row>
    <row r="1209" spans="1:6" x14ac:dyDescent="0.25">
      <c r="A1209" s="192">
        <v>75361</v>
      </c>
      <c r="B1209" s="192" t="s">
        <v>70</v>
      </c>
      <c r="C1209" s="192" t="s">
        <v>2560</v>
      </c>
      <c r="D1209" s="192" t="s">
        <v>1914</v>
      </c>
      <c r="E1209" s="192" t="s">
        <v>2585</v>
      </c>
      <c r="F1209" s="192" t="s">
        <v>2587</v>
      </c>
    </row>
    <row r="1210" spans="1:6" x14ac:dyDescent="0.25">
      <c r="A1210" s="192">
        <v>75410</v>
      </c>
      <c r="B1210" s="192" t="s">
        <v>75</v>
      </c>
      <c r="C1210" s="192" t="s">
        <v>2588</v>
      </c>
      <c r="D1210" s="192" t="s">
        <v>1914</v>
      </c>
      <c r="E1210" s="192" t="s">
        <v>2589</v>
      </c>
      <c r="F1210" s="192" t="s">
        <v>2590</v>
      </c>
    </row>
    <row r="1211" spans="1:6" x14ac:dyDescent="0.25">
      <c r="A1211" s="192">
        <v>75420</v>
      </c>
      <c r="B1211" s="192" t="s">
        <v>75</v>
      </c>
      <c r="C1211" s="192" t="s">
        <v>2588</v>
      </c>
      <c r="D1211" s="192" t="s">
        <v>1914</v>
      </c>
      <c r="E1211" s="192" t="s">
        <v>2591</v>
      </c>
      <c r="F1211" s="192" t="s">
        <v>2592</v>
      </c>
    </row>
    <row r="1212" spans="1:6" x14ac:dyDescent="0.25">
      <c r="A1212" s="192">
        <v>75425</v>
      </c>
      <c r="B1212" s="192" t="s">
        <v>75</v>
      </c>
      <c r="C1212" s="192" t="s">
        <v>2588</v>
      </c>
      <c r="D1212" s="192" t="s">
        <v>1914</v>
      </c>
      <c r="E1212" s="192" t="s">
        <v>2593</v>
      </c>
      <c r="F1212" s="192" t="s">
        <v>2594</v>
      </c>
    </row>
    <row r="1213" spans="1:6" x14ac:dyDescent="0.25">
      <c r="A1213" s="192">
        <v>75430</v>
      </c>
      <c r="B1213" s="192" t="s">
        <v>75</v>
      </c>
      <c r="C1213" s="192" t="s">
        <v>2588</v>
      </c>
      <c r="D1213" s="192" t="s">
        <v>1914</v>
      </c>
      <c r="E1213" s="192" t="s">
        <v>2595</v>
      </c>
      <c r="F1213" s="192" t="s">
        <v>2596</v>
      </c>
    </row>
    <row r="1214" spans="1:6" x14ac:dyDescent="0.25">
      <c r="A1214" s="192">
        <v>75440</v>
      </c>
      <c r="B1214" s="192" t="s">
        <v>75</v>
      </c>
      <c r="C1214" s="192" t="s">
        <v>2588</v>
      </c>
      <c r="D1214" s="192" t="s">
        <v>1914</v>
      </c>
      <c r="E1214" s="192" t="s">
        <v>2597</v>
      </c>
      <c r="F1214" s="192" t="s">
        <v>2598</v>
      </c>
    </row>
    <row r="1215" spans="1:6" x14ac:dyDescent="0.25">
      <c r="A1215" s="192">
        <v>75450</v>
      </c>
      <c r="B1215" s="192" t="s">
        <v>75</v>
      </c>
      <c r="C1215" s="192" t="s">
        <v>2588</v>
      </c>
      <c r="D1215" s="192" t="s">
        <v>1914</v>
      </c>
      <c r="E1215" s="192" t="s">
        <v>2599</v>
      </c>
      <c r="F1215" s="192" t="s">
        <v>2600</v>
      </c>
    </row>
    <row r="1216" spans="1:6" x14ac:dyDescent="0.25">
      <c r="A1216" s="192">
        <v>75460</v>
      </c>
      <c r="B1216" s="192" t="s">
        <v>75</v>
      </c>
      <c r="C1216" s="192" t="s">
        <v>2588</v>
      </c>
      <c r="D1216" s="192" t="s">
        <v>1914</v>
      </c>
      <c r="E1216" s="192" t="s">
        <v>2601</v>
      </c>
      <c r="F1216" s="192" t="s">
        <v>2602</v>
      </c>
    </row>
    <row r="1217" spans="1:6" x14ac:dyDescent="0.25">
      <c r="A1217" s="192">
        <v>75470</v>
      </c>
      <c r="B1217" s="192" t="s">
        <v>75</v>
      </c>
      <c r="C1217" s="192" t="s">
        <v>2588</v>
      </c>
      <c r="D1217" s="192" t="s">
        <v>1914</v>
      </c>
      <c r="E1217" s="192" t="s">
        <v>2603</v>
      </c>
      <c r="F1217" s="192" t="s">
        <v>2604</v>
      </c>
    </row>
    <row r="1218" spans="1:6" x14ac:dyDescent="0.25">
      <c r="A1218" s="192">
        <v>75480</v>
      </c>
      <c r="B1218" s="192" t="s">
        <v>72</v>
      </c>
      <c r="C1218" s="192" t="s">
        <v>2488</v>
      </c>
      <c r="D1218" s="192" t="s">
        <v>1914</v>
      </c>
      <c r="E1218" s="192" t="s">
        <v>2605</v>
      </c>
      <c r="F1218" s="192" t="s">
        <v>2606</v>
      </c>
    </row>
    <row r="1219" spans="1:6" x14ac:dyDescent="0.25">
      <c r="A1219" s="192">
        <v>75485</v>
      </c>
      <c r="B1219" s="192" t="s">
        <v>75</v>
      </c>
      <c r="C1219" s="192" t="s">
        <v>2119</v>
      </c>
      <c r="D1219" s="192" t="s">
        <v>1914</v>
      </c>
      <c r="E1219" s="192" t="s">
        <v>2607</v>
      </c>
      <c r="F1219" s="192" t="s">
        <v>2608</v>
      </c>
    </row>
    <row r="1220" spans="1:6" x14ac:dyDescent="0.25">
      <c r="A1220" s="192">
        <v>75490</v>
      </c>
      <c r="B1220" s="192" t="s">
        <v>75</v>
      </c>
      <c r="C1220" s="192" t="s">
        <v>2119</v>
      </c>
      <c r="D1220" s="192" t="s">
        <v>1914</v>
      </c>
      <c r="E1220" s="192" t="s">
        <v>2609</v>
      </c>
      <c r="F1220" s="192" t="s">
        <v>2610</v>
      </c>
    </row>
    <row r="1221" spans="1:6" x14ac:dyDescent="0.25">
      <c r="A1221" s="192">
        <v>75491</v>
      </c>
      <c r="B1221" s="192" t="s">
        <v>75</v>
      </c>
      <c r="C1221" s="192" t="s">
        <v>2119</v>
      </c>
      <c r="D1221" s="192" t="s">
        <v>1914</v>
      </c>
      <c r="E1221" s="192" t="s">
        <v>2611</v>
      </c>
      <c r="F1221" s="192" t="s">
        <v>2612</v>
      </c>
    </row>
    <row r="1222" spans="1:6" x14ac:dyDescent="0.25">
      <c r="A1222" s="192">
        <v>75492</v>
      </c>
      <c r="B1222" s="192" t="s">
        <v>75</v>
      </c>
      <c r="C1222" s="192" t="s">
        <v>2119</v>
      </c>
      <c r="D1222" s="192" t="s">
        <v>1914</v>
      </c>
      <c r="E1222" s="192" t="s">
        <v>2613</v>
      </c>
      <c r="F1222" s="192" t="s">
        <v>2614</v>
      </c>
    </row>
    <row r="1223" spans="1:6" x14ac:dyDescent="0.25">
      <c r="A1223" s="192">
        <v>75493</v>
      </c>
      <c r="B1223" s="192" t="s">
        <v>75</v>
      </c>
      <c r="C1223" s="192" t="s">
        <v>2119</v>
      </c>
      <c r="D1223" s="192" t="s">
        <v>1914</v>
      </c>
      <c r="E1223" s="192" t="s">
        <v>2615</v>
      </c>
      <c r="F1223" s="192" t="s">
        <v>2616</v>
      </c>
    </row>
    <row r="1224" spans="1:6" x14ac:dyDescent="0.25">
      <c r="A1224" s="192">
        <v>75494</v>
      </c>
      <c r="B1224" s="192" t="s">
        <v>75</v>
      </c>
      <c r="C1224" s="192" t="s">
        <v>2119</v>
      </c>
      <c r="D1224" s="192" t="s">
        <v>1914</v>
      </c>
      <c r="E1224" s="192" t="s">
        <v>2617</v>
      </c>
      <c r="F1224" s="192" t="s">
        <v>2618</v>
      </c>
    </row>
    <row r="1225" spans="1:6" x14ac:dyDescent="0.25">
      <c r="A1225" s="192">
        <v>75495</v>
      </c>
      <c r="B1225" s="192" t="s">
        <v>75</v>
      </c>
      <c r="C1225" s="192" t="s">
        <v>2588</v>
      </c>
      <c r="D1225" s="192" t="s">
        <v>1914</v>
      </c>
      <c r="E1225" s="192" t="s">
        <v>2619</v>
      </c>
      <c r="F1225" s="192" t="s">
        <v>2620</v>
      </c>
    </row>
    <row r="1226" spans="1:6" x14ac:dyDescent="0.25">
      <c r="A1226" s="192">
        <v>75496</v>
      </c>
      <c r="B1226" s="192" t="s">
        <v>75</v>
      </c>
      <c r="C1226" s="192" t="s">
        <v>2119</v>
      </c>
      <c r="D1226" s="192" t="s">
        <v>1914</v>
      </c>
      <c r="E1226" s="192" t="s">
        <v>2621</v>
      </c>
      <c r="F1226" s="192" t="s">
        <v>2622</v>
      </c>
    </row>
    <row r="1227" spans="1:6" x14ac:dyDescent="0.25">
      <c r="A1227" s="192">
        <v>75497</v>
      </c>
      <c r="B1227" s="192" t="s">
        <v>76</v>
      </c>
      <c r="C1227" s="192" t="s">
        <v>76</v>
      </c>
      <c r="D1227" s="192" t="s">
        <v>1914</v>
      </c>
      <c r="E1227" s="192" t="s">
        <v>2623</v>
      </c>
      <c r="F1227" s="192" t="s">
        <v>2624</v>
      </c>
    </row>
    <row r="1228" spans="1:6" x14ac:dyDescent="0.25">
      <c r="A1228" s="192">
        <v>75498</v>
      </c>
      <c r="B1228" s="192" t="s">
        <v>75</v>
      </c>
      <c r="C1228" s="192" t="s">
        <v>2119</v>
      </c>
      <c r="D1228" s="192" t="s">
        <v>1914</v>
      </c>
      <c r="E1228" s="192" t="s">
        <v>2625</v>
      </c>
      <c r="F1228" s="192" t="s">
        <v>2626</v>
      </c>
    </row>
    <row r="1229" spans="1:6" x14ac:dyDescent="0.25">
      <c r="A1229" s="192">
        <v>75500</v>
      </c>
      <c r="B1229" s="192" t="s">
        <v>68</v>
      </c>
      <c r="C1229" s="192" t="s">
        <v>68</v>
      </c>
      <c r="D1229" s="192" t="s">
        <v>1914</v>
      </c>
      <c r="E1229" s="192" t="s">
        <v>2627</v>
      </c>
      <c r="F1229" s="192" t="s">
        <v>2628</v>
      </c>
    </row>
    <row r="1230" spans="1:6" x14ac:dyDescent="0.25">
      <c r="A1230" s="192">
        <v>75501</v>
      </c>
      <c r="B1230" s="192" t="s">
        <v>68</v>
      </c>
      <c r="C1230" s="192" t="s">
        <v>68</v>
      </c>
      <c r="D1230" s="192" t="s">
        <v>1914</v>
      </c>
      <c r="E1230" s="192" t="s">
        <v>2629</v>
      </c>
      <c r="F1230" s="192" t="s">
        <v>2630</v>
      </c>
    </row>
    <row r="1231" spans="1:6" x14ac:dyDescent="0.25">
      <c r="A1231" s="192">
        <v>75502</v>
      </c>
      <c r="B1231" s="192" t="s">
        <v>68</v>
      </c>
      <c r="C1231" s="192" t="s">
        <v>68</v>
      </c>
      <c r="D1231" s="192" t="s">
        <v>1914</v>
      </c>
      <c r="E1231" s="192" t="s">
        <v>2631</v>
      </c>
      <c r="F1231" s="192" t="s">
        <v>2632</v>
      </c>
    </row>
    <row r="1232" spans="1:6" x14ac:dyDescent="0.25">
      <c r="A1232" s="192">
        <v>75503</v>
      </c>
      <c r="B1232" s="192" t="s">
        <v>68</v>
      </c>
      <c r="C1232" s="192" t="s">
        <v>68</v>
      </c>
      <c r="D1232" s="192" t="s">
        <v>1914</v>
      </c>
      <c r="E1232" s="192" t="s">
        <v>2633</v>
      </c>
      <c r="F1232" s="192" t="s">
        <v>2634</v>
      </c>
    </row>
    <row r="1233" spans="1:6" x14ac:dyDescent="0.25">
      <c r="A1233" s="192">
        <v>75510</v>
      </c>
      <c r="B1233" s="192" t="s">
        <v>70</v>
      </c>
      <c r="C1233" s="192" t="s">
        <v>2491</v>
      </c>
      <c r="D1233" s="192" t="s">
        <v>1914</v>
      </c>
      <c r="E1233" s="192" t="s">
        <v>2635</v>
      </c>
      <c r="F1233" s="192" t="s">
        <v>2636</v>
      </c>
    </row>
    <row r="1234" spans="1:6" x14ac:dyDescent="0.25">
      <c r="A1234" s="192">
        <v>75511</v>
      </c>
      <c r="B1234" s="192" t="s">
        <v>70</v>
      </c>
      <c r="C1234" s="192" t="s">
        <v>2491</v>
      </c>
      <c r="D1234" s="192" t="s">
        <v>1914</v>
      </c>
      <c r="E1234" s="192" t="s">
        <v>2637</v>
      </c>
      <c r="F1234" s="192" t="s">
        <v>2638</v>
      </c>
    </row>
    <row r="1235" spans="1:6" x14ac:dyDescent="0.25">
      <c r="A1235" s="192">
        <v>75515</v>
      </c>
      <c r="B1235" s="192" t="s">
        <v>70</v>
      </c>
      <c r="C1235" s="192" t="s">
        <v>2074</v>
      </c>
      <c r="D1235" s="192" t="s">
        <v>1914</v>
      </c>
      <c r="E1235" s="192" t="s">
        <v>2639</v>
      </c>
      <c r="F1235" s="192" t="s">
        <v>2640</v>
      </c>
    </row>
    <row r="1236" spans="1:6" x14ac:dyDescent="0.25">
      <c r="A1236" s="192">
        <v>75520</v>
      </c>
      <c r="B1236" s="192" t="s">
        <v>70</v>
      </c>
      <c r="C1236" s="192" t="s">
        <v>2491</v>
      </c>
      <c r="D1236" s="192" t="s">
        <v>1914</v>
      </c>
      <c r="E1236" s="192" t="s">
        <v>2641</v>
      </c>
      <c r="F1236" s="192" t="s">
        <v>2642</v>
      </c>
    </row>
    <row r="1237" spans="1:6" x14ac:dyDescent="0.25">
      <c r="A1237" s="192">
        <v>75521</v>
      </c>
      <c r="B1237" s="192" t="s">
        <v>70</v>
      </c>
      <c r="C1237" s="192" t="s">
        <v>2074</v>
      </c>
      <c r="D1237" s="192" t="s">
        <v>1914</v>
      </c>
      <c r="E1237" s="192" t="s">
        <v>2643</v>
      </c>
      <c r="F1237" s="192" t="s">
        <v>2644</v>
      </c>
    </row>
    <row r="1238" spans="1:6" x14ac:dyDescent="0.25">
      <c r="A1238" s="192">
        <v>75523</v>
      </c>
      <c r="B1238" s="192" t="s">
        <v>70</v>
      </c>
      <c r="C1238" s="192" t="s">
        <v>2074</v>
      </c>
      <c r="D1238" s="192" t="s">
        <v>1914</v>
      </c>
      <c r="E1238" s="192" t="s">
        <v>2645</v>
      </c>
      <c r="F1238" s="192" t="s">
        <v>2646</v>
      </c>
    </row>
    <row r="1239" spans="1:6" x14ac:dyDescent="0.25">
      <c r="A1239" s="192">
        <v>75525</v>
      </c>
      <c r="B1239" s="192" t="s">
        <v>70</v>
      </c>
      <c r="C1239" s="192" t="s">
        <v>2074</v>
      </c>
      <c r="D1239" s="192" t="s">
        <v>1914</v>
      </c>
      <c r="E1239" s="192" t="s">
        <v>2647</v>
      </c>
      <c r="F1239" s="192" t="s">
        <v>2648</v>
      </c>
    </row>
    <row r="1240" spans="1:6" x14ac:dyDescent="0.25">
      <c r="A1240" s="192">
        <v>75530</v>
      </c>
      <c r="B1240" s="192" t="s">
        <v>70</v>
      </c>
      <c r="C1240" s="192" t="s">
        <v>2074</v>
      </c>
      <c r="D1240" s="192" t="s">
        <v>1914</v>
      </c>
      <c r="E1240" s="192" t="s">
        <v>2649</v>
      </c>
      <c r="F1240" s="192" t="s">
        <v>2650</v>
      </c>
    </row>
    <row r="1241" spans="1:6" x14ac:dyDescent="0.25">
      <c r="A1241" s="192">
        <v>75532</v>
      </c>
      <c r="B1241" s="192" t="s">
        <v>70</v>
      </c>
      <c r="C1241" s="192" t="s">
        <v>2074</v>
      </c>
      <c r="D1241" s="192" t="s">
        <v>1914</v>
      </c>
      <c r="E1241" s="192" t="s">
        <v>2651</v>
      </c>
      <c r="F1241" s="192" t="s">
        <v>2652</v>
      </c>
    </row>
    <row r="1242" spans="1:6" x14ac:dyDescent="0.25">
      <c r="A1242" s="192">
        <v>75533</v>
      </c>
      <c r="B1242" s="192" t="s">
        <v>70</v>
      </c>
      <c r="C1242" s="192" t="s">
        <v>2074</v>
      </c>
      <c r="D1242" s="192" t="s">
        <v>1914</v>
      </c>
      <c r="E1242" s="192" t="s">
        <v>2653</v>
      </c>
      <c r="F1242" s="192" t="s">
        <v>2654</v>
      </c>
    </row>
    <row r="1243" spans="1:6" x14ac:dyDescent="0.25">
      <c r="A1243" s="192">
        <v>75540</v>
      </c>
      <c r="B1243" s="192" t="s">
        <v>70</v>
      </c>
      <c r="C1243" s="192" t="s">
        <v>2074</v>
      </c>
      <c r="D1243" s="192" t="s">
        <v>1914</v>
      </c>
      <c r="E1243" s="192" t="s">
        <v>2655</v>
      </c>
      <c r="F1243" s="192" t="s">
        <v>2656</v>
      </c>
    </row>
    <row r="1244" spans="1:6" x14ac:dyDescent="0.25">
      <c r="A1244" s="192">
        <v>75545</v>
      </c>
      <c r="B1244" s="192" t="s">
        <v>70</v>
      </c>
      <c r="C1244" s="192" t="s">
        <v>2074</v>
      </c>
      <c r="D1244" s="192" t="s">
        <v>1914</v>
      </c>
      <c r="E1244" s="192" t="s">
        <v>2657</v>
      </c>
      <c r="F1244" s="192" t="s">
        <v>2658</v>
      </c>
    </row>
    <row r="1245" spans="1:6" x14ac:dyDescent="0.25">
      <c r="A1245" s="192">
        <v>75550</v>
      </c>
      <c r="B1245" s="192" t="s">
        <v>70</v>
      </c>
      <c r="C1245" s="192" t="s">
        <v>2074</v>
      </c>
      <c r="D1245" s="192" t="s">
        <v>1914</v>
      </c>
      <c r="E1245" s="192" t="s">
        <v>2659</v>
      </c>
      <c r="F1245" s="192" t="s">
        <v>2660</v>
      </c>
    </row>
    <row r="1246" spans="1:6" x14ac:dyDescent="0.25">
      <c r="A1246" s="192">
        <v>75555</v>
      </c>
      <c r="B1246" s="192" t="s">
        <v>70</v>
      </c>
      <c r="C1246" s="192" t="s">
        <v>2074</v>
      </c>
      <c r="D1246" s="192" t="s">
        <v>1914</v>
      </c>
      <c r="E1246" s="192" t="s">
        <v>2661</v>
      </c>
      <c r="F1246" s="192" t="s">
        <v>2662</v>
      </c>
    </row>
    <row r="1247" spans="1:6" x14ac:dyDescent="0.25">
      <c r="A1247" s="192">
        <v>75560</v>
      </c>
      <c r="B1247" s="192" t="s">
        <v>70</v>
      </c>
      <c r="C1247" s="192" t="s">
        <v>2074</v>
      </c>
      <c r="D1247" s="192" t="s">
        <v>1914</v>
      </c>
      <c r="E1247" s="192" t="s">
        <v>2663</v>
      </c>
      <c r="F1247" s="192" t="s">
        <v>2664</v>
      </c>
    </row>
    <row r="1248" spans="1:6" x14ac:dyDescent="0.25">
      <c r="A1248" s="192">
        <v>75565</v>
      </c>
      <c r="B1248" s="192" t="s">
        <v>70</v>
      </c>
      <c r="C1248" s="192" t="s">
        <v>2074</v>
      </c>
      <c r="D1248" s="192" t="s">
        <v>1914</v>
      </c>
      <c r="E1248" s="192" t="s">
        <v>2665</v>
      </c>
      <c r="F1248" s="192" t="s">
        <v>2666</v>
      </c>
    </row>
    <row r="1249" spans="1:6" x14ac:dyDescent="0.25">
      <c r="A1249" s="192">
        <v>75610</v>
      </c>
      <c r="B1249" s="192" t="s">
        <v>75</v>
      </c>
      <c r="C1249" s="192" t="s">
        <v>2380</v>
      </c>
      <c r="D1249" s="192" t="s">
        <v>1914</v>
      </c>
      <c r="E1249" s="192" t="s">
        <v>2667</v>
      </c>
      <c r="F1249" s="192" t="s">
        <v>2668</v>
      </c>
    </row>
    <row r="1250" spans="1:6" x14ac:dyDescent="0.25">
      <c r="A1250" s="192">
        <v>75630</v>
      </c>
      <c r="B1250" s="192" t="s">
        <v>70</v>
      </c>
      <c r="C1250" s="192" t="s">
        <v>2074</v>
      </c>
      <c r="D1250" s="192" t="s">
        <v>1914</v>
      </c>
      <c r="E1250" s="192" t="s">
        <v>2669</v>
      </c>
      <c r="F1250" s="192" t="s">
        <v>2670</v>
      </c>
    </row>
    <row r="1251" spans="1:6" x14ac:dyDescent="0.25">
      <c r="A1251" s="192">
        <v>75650</v>
      </c>
      <c r="B1251" s="192" t="s">
        <v>75</v>
      </c>
      <c r="C1251" s="192" t="s">
        <v>2380</v>
      </c>
      <c r="D1251" s="192" t="s">
        <v>1914</v>
      </c>
      <c r="E1251" s="192" t="s">
        <v>2671</v>
      </c>
      <c r="F1251" s="192" t="s">
        <v>2672</v>
      </c>
    </row>
    <row r="1252" spans="1:6" x14ac:dyDescent="0.25">
      <c r="A1252" s="192">
        <v>75660</v>
      </c>
      <c r="B1252" s="192" t="s">
        <v>70</v>
      </c>
      <c r="C1252" s="192" t="s">
        <v>2074</v>
      </c>
      <c r="D1252" s="192" t="s">
        <v>1914</v>
      </c>
      <c r="E1252" s="192" t="s">
        <v>2673</v>
      </c>
      <c r="F1252" s="192" t="s">
        <v>2674</v>
      </c>
    </row>
    <row r="1253" spans="1:6" x14ac:dyDescent="0.25">
      <c r="A1253" s="192">
        <v>75661</v>
      </c>
      <c r="B1253" s="192" t="s">
        <v>70</v>
      </c>
      <c r="C1253" s="192" t="s">
        <v>2074</v>
      </c>
      <c r="D1253" s="192" t="s">
        <v>1914</v>
      </c>
      <c r="E1253" s="192" t="s">
        <v>2675</v>
      </c>
      <c r="F1253" s="192" t="s">
        <v>2676</v>
      </c>
    </row>
    <row r="1254" spans="1:6" x14ac:dyDescent="0.25">
      <c r="A1254" s="192">
        <v>75670</v>
      </c>
      <c r="B1254" s="192" t="s">
        <v>70</v>
      </c>
      <c r="C1254" s="192" t="s">
        <v>2074</v>
      </c>
      <c r="D1254" s="192" t="s">
        <v>1914</v>
      </c>
      <c r="E1254" s="192" t="s">
        <v>2677</v>
      </c>
      <c r="F1254" s="192" t="s">
        <v>2678</v>
      </c>
    </row>
    <row r="1255" spans="1:6" x14ac:dyDescent="0.25">
      <c r="A1255" s="192">
        <v>75675</v>
      </c>
      <c r="B1255" s="192" t="s">
        <v>70</v>
      </c>
      <c r="C1255" s="192" t="s">
        <v>2074</v>
      </c>
      <c r="D1255" s="192" t="s">
        <v>1914</v>
      </c>
      <c r="E1255" s="192" t="s">
        <v>2679</v>
      </c>
      <c r="F1255" s="192" t="s">
        <v>2680</v>
      </c>
    </row>
    <row r="1256" spans="1:6" x14ac:dyDescent="0.25">
      <c r="A1256" s="192">
        <v>75680</v>
      </c>
      <c r="B1256" s="192" t="s">
        <v>70</v>
      </c>
      <c r="C1256" s="192" t="s">
        <v>2074</v>
      </c>
      <c r="D1256" s="192" t="s">
        <v>1914</v>
      </c>
      <c r="E1256" s="192" t="s">
        <v>2681</v>
      </c>
      <c r="F1256" s="192" t="s">
        <v>2682</v>
      </c>
    </row>
    <row r="1257" spans="1:6" x14ac:dyDescent="0.25">
      <c r="A1257" s="192">
        <v>75690</v>
      </c>
      <c r="B1257" s="192" t="s">
        <v>70</v>
      </c>
      <c r="C1257" s="192" t="s">
        <v>2074</v>
      </c>
      <c r="D1257" s="192" t="s">
        <v>1914</v>
      </c>
      <c r="E1257" s="192" t="s">
        <v>2683</v>
      </c>
      <c r="F1257" s="192" t="s">
        <v>2684</v>
      </c>
    </row>
    <row r="1258" spans="1:6" x14ac:dyDescent="0.25">
      <c r="A1258" s="192">
        <v>75695</v>
      </c>
      <c r="B1258" s="192" t="s">
        <v>72</v>
      </c>
      <c r="C1258" s="192" t="s">
        <v>2152</v>
      </c>
      <c r="D1258" s="192" t="s">
        <v>1914</v>
      </c>
      <c r="E1258" s="192" t="s">
        <v>2685</v>
      </c>
      <c r="F1258" s="192" t="s">
        <v>2686</v>
      </c>
    </row>
    <row r="1259" spans="1:6" x14ac:dyDescent="0.25">
      <c r="A1259" s="192">
        <v>75699</v>
      </c>
      <c r="B1259" s="192" t="s">
        <v>70</v>
      </c>
      <c r="C1259" s="192" t="s">
        <v>2074</v>
      </c>
      <c r="D1259" s="192" t="s">
        <v>1914</v>
      </c>
      <c r="E1259" s="192" t="s">
        <v>2687</v>
      </c>
      <c r="F1259" s="192" t="s">
        <v>2688</v>
      </c>
    </row>
    <row r="1260" spans="1:6" x14ac:dyDescent="0.25">
      <c r="A1260" s="192">
        <v>75710</v>
      </c>
      <c r="B1260" s="192" t="s">
        <v>70</v>
      </c>
      <c r="C1260" s="192" t="s">
        <v>2074</v>
      </c>
      <c r="D1260" s="192" t="s">
        <v>1914</v>
      </c>
      <c r="E1260" s="192" t="s">
        <v>2689</v>
      </c>
      <c r="F1260" s="192" t="s">
        <v>2690</v>
      </c>
    </row>
    <row r="1261" spans="1:6" x14ac:dyDescent="0.25">
      <c r="A1261" s="192">
        <v>75720</v>
      </c>
      <c r="B1261" s="192" t="s">
        <v>70</v>
      </c>
      <c r="C1261" s="192" t="s">
        <v>2074</v>
      </c>
      <c r="D1261" s="192" t="s">
        <v>1914</v>
      </c>
      <c r="E1261" s="192" t="s">
        <v>2691</v>
      </c>
      <c r="F1261" s="192" t="s">
        <v>2692</v>
      </c>
    </row>
    <row r="1262" spans="1:6" x14ac:dyDescent="0.25">
      <c r="A1262" s="192">
        <v>75721</v>
      </c>
      <c r="B1262" s="192" t="s">
        <v>70</v>
      </c>
      <c r="C1262" s="192" t="s">
        <v>2074</v>
      </c>
      <c r="D1262" s="192" t="s">
        <v>1914</v>
      </c>
      <c r="E1262" s="192" t="s">
        <v>2693</v>
      </c>
      <c r="F1262" s="192" t="s">
        <v>2694</v>
      </c>
    </row>
    <row r="1263" spans="1:6" x14ac:dyDescent="0.25">
      <c r="A1263" s="192">
        <v>75722</v>
      </c>
      <c r="B1263" s="192" t="s">
        <v>70</v>
      </c>
      <c r="C1263" s="192" t="s">
        <v>2074</v>
      </c>
      <c r="D1263" s="192" t="s">
        <v>1914</v>
      </c>
      <c r="E1263" s="192" t="s">
        <v>2695</v>
      </c>
      <c r="F1263" s="192" t="s">
        <v>2696</v>
      </c>
    </row>
    <row r="1264" spans="1:6" x14ac:dyDescent="0.25">
      <c r="A1264" s="192">
        <v>75725</v>
      </c>
      <c r="B1264" s="192" t="s">
        <v>70</v>
      </c>
      <c r="C1264" s="192" t="s">
        <v>2074</v>
      </c>
      <c r="D1264" s="192" t="s">
        <v>1914</v>
      </c>
      <c r="E1264" s="192" t="s">
        <v>2697</v>
      </c>
      <c r="F1264" s="192" t="s">
        <v>2698</v>
      </c>
    </row>
    <row r="1265" spans="1:6" x14ac:dyDescent="0.25">
      <c r="A1265" s="192">
        <v>75726</v>
      </c>
      <c r="B1265" s="192" t="s">
        <v>77</v>
      </c>
      <c r="C1265" s="192" t="s">
        <v>77</v>
      </c>
      <c r="D1265" s="192" t="s">
        <v>1914</v>
      </c>
      <c r="E1265" s="192" t="s">
        <v>2699</v>
      </c>
      <c r="F1265" s="192" t="s">
        <v>2700</v>
      </c>
    </row>
    <row r="1266" spans="1:6" x14ac:dyDescent="0.25">
      <c r="A1266" s="192">
        <v>75727</v>
      </c>
      <c r="B1266" s="192" t="s">
        <v>77</v>
      </c>
      <c r="C1266" s="192" t="s">
        <v>77</v>
      </c>
      <c r="D1266" s="192" t="s">
        <v>1914</v>
      </c>
      <c r="E1266" s="192" t="s">
        <v>2701</v>
      </c>
      <c r="F1266" s="192" t="s">
        <v>2702</v>
      </c>
    </row>
    <row r="1267" spans="1:6" x14ac:dyDescent="0.25">
      <c r="A1267" s="192">
        <v>75730</v>
      </c>
      <c r="B1267" s="192" t="s">
        <v>77</v>
      </c>
      <c r="C1267" s="192" t="s">
        <v>77</v>
      </c>
      <c r="D1267" s="192" t="s">
        <v>1914</v>
      </c>
      <c r="E1267" s="192" t="s">
        <v>2703</v>
      </c>
      <c r="F1267" s="192" t="s">
        <v>2704</v>
      </c>
    </row>
    <row r="1268" spans="1:6" x14ac:dyDescent="0.25">
      <c r="A1268" s="192">
        <v>75731</v>
      </c>
      <c r="B1268" s="192" t="s">
        <v>77</v>
      </c>
      <c r="C1268" s="192" t="s">
        <v>77</v>
      </c>
      <c r="D1268" s="192" t="s">
        <v>1914</v>
      </c>
      <c r="E1268" s="192" t="s">
        <v>2705</v>
      </c>
      <c r="F1268" s="192" t="s">
        <v>2706</v>
      </c>
    </row>
    <row r="1269" spans="1:6" x14ac:dyDescent="0.25">
      <c r="A1269" s="192">
        <v>75732</v>
      </c>
      <c r="B1269" s="192" t="s">
        <v>75</v>
      </c>
      <c r="C1269" s="192" t="s">
        <v>2380</v>
      </c>
      <c r="D1269" s="192" t="s">
        <v>1914</v>
      </c>
      <c r="E1269" s="192" t="s">
        <v>2707</v>
      </c>
      <c r="F1269" s="192" t="s">
        <v>2708</v>
      </c>
    </row>
    <row r="1270" spans="1:6" x14ac:dyDescent="0.25">
      <c r="A1270" s="192">
        <v>75733</v>
      </c>
      <c r="B1270" s="192" t="s">
        <v>77</v>
      </c>
      <c r="C1270" s="192" t="s">
        <v>77</v>
      </c>
      <c r="D1270" s="192" t="s">
        <v>1914</v>
      </c>
      <c r="E1270" s="192" t="s">
        <v>2709</v>
      </c>
      <c r="F1270" s="192" t="s">
        <v>2710</v>
      </c>
    </row>
    <row r="1271" spans="1:6" x14ac:dyDescent="0.25">
      <c r="A1271" s="192">
        <v>75735</v>
      </c>
      <c r="B1271" s="192" t="s">
        <v>77</v>
      </c>
      <c r="C1271" s="192" t="s">
        <v>77</v>
      </c>
      <c r="D1271" s="192" t="s">
        <v>1914</v>
      </c>
      <c r="E1271" s="192" t="s">
        <v>2711</v>
      </c>
      <c r="F1271" s="192" t="s">
        <v>2712</v>
      </c>
    </row>
    <row r="1272" spans="1:6" x14ac:dyDescent="0.25">
      <c r="A1272" s="192">
        <v>75750</v>
      </c>
      <c r="B1272" s="192" t="s">
        <v>75</v>
      </c>
      <c r="C1272" s="192" t="s">
        <v>2380</v>
      </c>
      <c r="D1272" s="192" t="s">
        <v>1914</v>
      </c>
      <c r="E1272" s="192" t="s">
        <v>2713</v>
      </c>
      <c r="F1272" s="192" t="s">
        <v>2714</v>
      </c>
    </row>
    <row r="1273" spans="1:6" x14ac:dyDescent="0.25">
      <c r="A1273" s="192">
        <v>75780</v>
      </c>
      <c r="B1273" s="192" t="s">
        <v>70</v>
      </c>
      <c r="C1273" s="192" t="s">
        <v>2074</v>
      </c>
      <c r="D1273" s="192" t="s">
        <v>1914</v>
      </c>
      <c r="E1273" s="192" t="s">
        <v>2715</v>
      </c>
      <c r="F1273" s="192" t="s">
        <v>2716</v>
      </c>
    </row>
    <row r="1274" spans="1:6" x14ac:dyDescent="0.25">
      <c r="A1274" s="192">
        <v>75799</v>
      </c>
      <c r="B1274" s="192" t="s">
        <v>70</v>
      </c>
      <c r="C1274" s="192" t="s">
        <v>2074</v>
      </c>
      <c r="D1274" s="192" t="s">
        <v>1914</v>
      </c>
      <c r="E1274" s="192" t="s">
        <v>2717</v>
      </c>
      <c r="F1274" s="192" t="s">
        <v>2718</v>
      </c>
    </row>
    <row r="1275" spans="1:6" x14ac:dyDescent="0.25">
      <c r="A1275" s="192">
        <v>75800</v>
      </c>
      <c r="B1275" s="192" t="s">
        <v>75</v>
      </c>
      <c r="C1275" s="192" t="s">
        <v>2380</v>
      </c>
      <c r="D1275" s="192" t="s">
        <v>1914</v>
      </c>
      <c r="E1275" s="192" t="s">
        <v>2719</v>
      </c>
      <c r="F1275" s="192" t="s">
        <v>2720</v>
      </c>
    </row>
    <row r="1276" spans="1:6" x14ac:dyDescent="0.25">
      <c r="A1276" s="192">
        <v>75801</v>
      </c>
      <c r="B1276" s="192" t="s">
        <v>75</v>
      </c>
      <c r="C1276" s="192" t="s">
        <v>2380</v>
      </c>
      <c r="D1276" s="192" t="s">
        <v>1914</v>
      </c>
      <c r="E1276" s="192" t="s">
        <v>2721</v>
      </c>
      <c r="F1276" s="192" t="s">
        <v>2722</v>
      </c>
    </row>
    <row r="1277" spans="1:6" x14ac:dyDescent="0.25">
      <c r="A1277" s="192">
        <v>75802</v>
      </c>
      <c r="B1277" s="192" t="s">
        <v>75</v>
      </c>
      <c r="C1277" s="192" t="s">
        <v>2380</v>
      </c>
      <c r="D1277" s="192" t="s">
        <v>1914</v>
      </c>
      <c r="E1277" s="192" t="s">
        <v>2723</v>
      </c>
      <c r="F1277" s="192" t="s">
        <v>2724</v>
      </c>
    </row>
    <row r="1278" spans="1:6" x14ac:dyDescent="0.25">
      <c r="A1278" s="192">
        <v>75803</v>
      </c>
      <c r="B1278" s="192" t="s">
        <v>75</v>
      </c>
      <c r="C1278" s="192" t="s">
        <v>2380</v>
      </c>
      <c r="D1278" s="192" t="s">
        <v>1914</v>
      </c>
      <c r="E1278" s="192" t="s">
        <v>2725</v>
      </c>
      <c r="F1278" s="192" t="s">
        <v>2726</v>
      </c>
    </row>
    <row r="1279" spans="1:6" x14ac:dyDescent="0.25">
      <c r="A1279" s="192">
        <v>75804</v>
      </c>
      <c r="B1279" s="192" t="s">
        <v>75</v>
      </c>
      <c r="C1279" s="192" t="s">
        <v>2380</v>
      </c>
      <c r="D1279" s="192" t="s">
        <v>1914</v>
      </c>
      <c r="E1279" s="192" t="s">
        <v>2727</v>
      </c>
      <c r="F1279" s="192" t="s">
        <v>2728</v>
      </c>
    </row>
    <row r="1280" spans="1:6" x14ac:dyDescent="0.25">
      <c r="A1280" s="192">
        <v>75805</v>
      </c>
      <c r="B1280" s="192" t="s">
        <v>75</v>
      </c>
      <c r="C1280" s="192" t="s">
        <v>2380</v>
      </c>
      <c r="D1280" s="192" t="s">
        <v>1914</v>
      </c>
      <c r="E1280" s="192" t="s">
        <v>2729</v>
      </c>
      <c r="F1280" s="192" t="s">
        <v>2730</v>
      </c>
    </row>
    <row r="1281" spans="1:6" x14ac:dyDescent="0.25">
      <c r="A1281" s="192">
        <v>75806</v>
      </c>
      <c r="B1281" s="192" t="s">
        <v>75</v>
      </c>
      <c r="C1281" s="192" t="s">
        <v>2380</v>
      </c>
      <c r="D1281" s="192" t="s">
        <v>1914</v>
      </c>
      <c r="E1281" s="192" t="s">
        <v>2731</v>
      </c>
      <c r="F1281" s="192" t="s">
        <v>2732</v>
      </c>
    </row>
    <row r="1282" spans="1:6" x14ac:dyDescent="0.25">
      <c r="A1282" s="192">
        <v>75807</v>
      </c>
      <c r="B1282" s="192" t="s">
        <v>75</v>
      </c>
      <c r="C1282" s="192" t="s">
        <v>2380</v>
      </c>
      <c r="D1282" s="192" t="s">
        <v>1914</v>
      </c>
      <c r="E1282" s="192" t="s">
        <v>2733</v>
      </c>
      <c r="F1282" s="192" t="s">
        <v>2734</v>
      </c>
    </row>
    <row r="1283" spans="1:6" x14ac:dyDescent="0.25">
      <c r="A1283" s="192">
        <v>75809</v>
      </c>
      <c r="B1283" s="192" t="s">
        <v>75</v>
      </c>
      <c r="C1283" s="192" t="s">
        <v>2380</v>
      </c>
      <c r="D1283" s="192" t="s">
        <v>1914</v>
      </c>
      <c r="E1283" s="192" t="s">
        <v>2735</v>
      </c>
      <c r="F1283" s="192" t="s">
        <v>2736</v>
      </c>
    </row>
    <row r="1284" spans="1:6" x14ac:dyDescent="0.25">
      <c r="A1284" s="192">
        <v>75810</v>
      </c>
      <c r="B1284" s="192" t="s">
        <v>75</v>
      </c>
      <c r="C1284" s="192" t="s">
        <v>2380</v>
      </c>
      <c r="D1284" s="192" t="s">
        <v>1914</v>
      </c>
      <c r="E1284" s="192" t="s">
        <v>2737</v>
      </c>
      <c r="F1284" s="192" t="s">
        <v>2738</v>
      </c>
    </row>
    <row r="1285" spans="1:6" x14ac:dyDescent="0.25">
      <c r="A1285" s="192">
        <v>75820</v>
      </c>
      <c r="B1285" s="192" t="s">
        <v>75</v>
      </c>
      <c r="C1285" s="192" t="s">
        <v>2380</v>
      </c>
      <c r="D1285" s="192" t="s">
        <v>1914</v>
      </c>
      <c r="E1285" s="192" t="s">
        <v>2739</v>
      </c>
      <c r="F1285" s="192" t="s">
        <v>2740</v>
      </c>
    </row>
    <row r="1286" spans="1:6" x14ac:dyDescent="0.25">
      <c r="A1286" s="192">
        <v>75822</v>
      </c>
      <c r="B1286" s="192" t="s">
        <v>75</v>
      </c>
      <c r="C1286" s="192" t="s">
        <v>2380</v>
      </c>
      <c r="D1286" s="192" t="s">
        <v>1914</v>
      </c>
      <c r="E1286" s="192" t="s">
        <v>2741</v>
      </c>
      <c r="F1286" s="192" t="s">
        <v>2742</v>
      </c>
    </row>
    <row r="1287" spans="1:6" x14ac:dyDescent="0.25">
      <c r="A1287" s="192">
        <v>75824</v>
      </c>
      <c r="B1287" s="192" t="s">
        <v>75</v>
      </c>
      <c r="C1287" s="192" t="s">
        <v>2380</v>
      </c>
      <c r="D1287" s="192" t="s">
        <v>1914</v>
      </c>
      <c r="E1287" s="192" t="s">
        <v>2743</v>
      </c>
      <c r="F1287" s="192" t="s">
        <v>2744</v>
      </c>
    </row>
    <row r="1288" spans="1:6" x14ac:dyDescent="0.25">
      <c r="A1288" s="192">
        <v>75825</v>
      </c>
      <c r="B1288" s="192" t="s">
        <v>75</v>
      </c>
      <c r="C1288" s="192" t="s">
        <v>2380</v>
      </c>
      <c r="D1288" s="192" t="s">
        <v>1914</v>
      </c>
      <c r="E1288" s="192" t="s">
        <v>2745</v>
      </c>
      <c r="F1288" s="192" t="s">
        <v>2746</v>
      </c>
    </row>
    <row r="1289" spans="1:6" x14ac:dyDescent="0.25">
      <c r="A1289" s="192">
        <v>75826</v>
      </c>
      <c r="B1289" s="192" t="s">
        <v>75</v>
      </c>
      <c r="C1289" s="192" t="s">
        <v>2380</v>
      </c>
      <c r="D1289" s="192" t="s">
        <v>1914</v>
      </c>
      <c r="E1289" s="192" t="s">
        <v>2747</v>
      </c>
      <c r="F1289" s="192" t="s">
        <v>2748</v>
      </c>
    </row>
    <row r="1290" spans="1:6" x14ac:dyDescent="0.25">
      <c r="A1290" s="192">
        <v>75827</v>
      </c>
      <c r="B1290" s="192" t="s">
        <v>75</v>
      </c>
      <c r="C1290" s="192" t="s">
        <v>2380</v>
      </c>
      <c r="D1290" s="192" t="s">
        <v>1914</v>
      </c>
      <c r="E1290" s="192" t="s">
        <v>2749</v>
      </c>
      <c r="F1290" s="192" t="s">
        <v>2750</v>
      </c>
    </row>
    <row r="1291" spans="1:6" x14ac:dyDescent="0.25">
      <c r="A1291" s="192">
        <v>75828</v>
      </c>
      <c r="B1291" s="192" t="s">
        <v>75</v>
      </c>
      <c r="C1291" s="192" t="s">
        <v>2380</v>
      </c>
      <c r="D1291" s="192" t="s">
        <v>1914</v>
      </c>
      <c r="E1291" s="192" t="s">
        <v>2751</v>
      </c>
      <c r="F1291" s="192" t="s">
        <v>2752</v>
      </c>
    </row>
    <row r="1292" spans="1:6" x14ac:dyDescent="0.25">
      <c r="A1292" s="192">
        <v>75830</v>
      </c>
      <c r="B1292" s="192" t="s">
        <v>75</v>
      </c>
      <c r="C1292" s="192" t="s">
        <v>2380</v>
      </c>
      <c r="D1292" s="192" t="s">
        <v>1914</v>
      </c>
      <c r="E1292" s="192" t="s">
        <v>2753</v>
      </c>
      <c r="F1292" s="192" t="s">
        <v>2754</v>
      </c>
    </row>
    <row r="1293" spans="1:6" x14ac:dyDescent="0.25">
      <c r="A1293" s="192">
        <v>75832</v>
      </c>
      <c r="B1293" s="192" t="s">
        <v>75</v>
      </c>
      <c r="C1293" s="192" t="s">
        <v>2380</v>
      </c>
      <c r="D1293" s="192" t="s">
        <v>1914</v>
      </c>
      <c r="E1293" s="192" t="s">
        <v>2755</v>
      </c>
      <c r="F1293" s="192" t="s">
        <v>2756</v>
      </c>
    </row>
    <row r="1294" spans="1:6" x14ac:dyDescent="0.25">
      <c r="A1294" s="192">
        <v>75840</v>
      </c>
      <c r="B1294" s="192" t="s">
        <v>75</v>
      </c>
      <c r="C1294" s="192" t="s">
        <v>2380</v>
      </c>
      <c r="D1294" s="192" t="s">
        <v>1914</v>
      </c>
      <c r="E1294" s="192" t="s">
        <v>2757</v>
      </c>
      <c r="F1294" s="192" t="s">
        <v>2758</v>
      </c>
    </row>
    <row r="1295" spans="1:6" x14ac:dyDescent="0.25">
      <c r="A1295" s="192">
        <v>75841</v>
      </c>
      <c r="B1295" s="192" t="s">
        <v>75</v>
      </c>
      <c r="C1295" s="192" t="s">
        <v>2380</v>
      </c>
      <c r="D1295" s="192" t="s">
        <v>1914</v>
      </c>
      <c r="E1295" s="192" t="s">
        <v>2759</v>
      </c>
      <c r="F1295" s="192" t="s">
        <v>2760</v>
      </c>
    </row>
    <row r="1296" spans="1:6" x14ac:dyDescent="0.25">
      <c r="A1296" s="192">
        <v>75842</v>
      </c>
      <c r="B1296" s="192" t="s">
        <v>75</v>
      </c>
      <c r="C1296" s="192" t="s">
        <v>2380</v>
      </c>
      <c r="D1296" s="192" t="s">
        <v>1914</v>
      </c>
      <c r="E1296" s="192" t="s">
        <v>2761</v>
      </c>
      <c r="F1296" s="192" t="s">
        <v>2762</v>
      </c>
    </row>
    <row r="1297" spans="1:6" x14ac:dyDescent="0.25">
      <c r="A1297" s="192">
        <v>75843</v>
      </c>
      <c r="B1297" s="192" t="s">
        <v>75</v>
      </c>
      <c r="C1297" s="192" t="s">
        <v>2380</v>
      </c>
      <c r="D1297" s="192" t="s">
        <v>1914</v>
      </c>
      <c r="E1297" s="192" t="s">
        <v>2763</v>
      </c>
      <c r="F1297" s="192" t="s">
        <v>2764</v>
      </c>
    </row>
    <row r="1298" spans="1:6" x14ac:dyDescent="0.25">
      <c r="A1298" s="192">
        <v>75844</v>
      </c>
      <c r="B1298" s="192" t="s">
        <v>75</v>
      </c>
      <c r="C1298" s="192" t="s">
        <v>2380</v>
      </c>
      <c r="D1298" s="192" t="s">
        <v>1914</v>
      </c>
      <c r="E1298" s="192" t="s">
        <v>2765</v>
      </c>
      <c r="F1298" s="192" t="s">
        <v>2766</v>
      </c>
    </row>
    <row r="1299" spans="1:6" x14ac:dyDescent="0.25">
      <c r="A1299" s="192">
        <v>75846</v>
      </c>
      <c r="B1299" s="192" t="s">
        <v>75</v>
      </c>
      <c r="C1299" s="192" t="s">
        <v>2380</v>
      </c>
      <c r="D1299" s="192" t="s">
        <v>1914</v>
      </c>
      <c r="E1299" s="192" t="s">
        <v>2767</v>
      </c>
      <c r="F1299" s="192" t="s">
        <v>2768</v>
      </c>
    </row>
    <row r="1300" spans="1:6" x14ac:dyDescent="0.25">
      <c r="A1300" s="192">
        <v>75848</v>
      </c>
      <c r="B1300" s="192" t="s">
        <v>75</v>
      </c>
      <c r="C1300" s="192" t="s">
        <v>2380</v>
      </c>
      <c r="D1300" s="192" t="s">
        <v>1914</v>
      </c>
      <c r="E1300" s="192" t="s">
        <v>2769</v>
      </c>
      <c r="F1300" s="192" t="s">
        <v>2770</v>
      </c>
    </row>
    <row r="1301" spans="1:6" x14ac:dyDescent="0.25">
      <c r="A1301" s="192">
        <v>75850</v>
      </c>
      <c r="B1301" s="192" t="s">
        <v>75</v>
      </c>
      <c r="C1301" s="192" t="s">
        <v>2380</v>
      </c>
      <c r="D1301" s="192" t="s">
        <v>1914</v>
      </c>
      <c r="E1301" s="192" t="s">
        <v>2771</v>
      </c>
      <c r="F1301" s="192" t="s">
        <v>2772</v>
      </c>
    </row>
    <row r="1302" spans="1:6" x14ac:dyDescent="0.25">
      <c r="A1302" s="192">
        <v>75851</v>
      </c>
      <c r="B1302" s="192" t="s">
        <v>75</v>
      </c>
      <c r="C1302" s="192" t="s">
        <v>2380</v>
      </c>
      <c r="D1302" s="192" t="s">
        <v>1914</v>
      </c>
      <c r="E1302" s="192" t="s">
        <v>2773</v>
      </c>
      <c r="F1302" s="192" t="s">
        <v>2774</v>
      </c>
    </row>
    <row r="1303" spans="1:6" x14ac:dyDescent="0.25">
      <c r="A1303" s="192">
        <v>75852</v>
      </c>
      <c r="B1303" s="192" t="s">
        <v>75</v>
      </c>
      <c r="C1303" s="192" t="s">
        <v>2380</v>
      </c>
      <c r="D1303" s="192" t="s">
        <v>1914</v>
      </c>
      <c r="E1303" s="192" t="s">
        <v>2775</v>
      </c>
      <c r="F1303" s="192" t="s">
        <v>2776</v>
      </c>
    </row>
    <row r="1304" spans="1:6" x14ac:dyDescent="0.25">
      <c r="A1304" s="192">
        <v>75853</v>
      </c>
      <c r="B1304" s="192" t="s">
        <v>75</v>
      </c>
      <c r="C1304" s="192" t="s">
        <v>2380</v>
      </c>
      <c r="D1304" s="192" t="s">
        <v>1914</v>
      </c>
      <c r="E1304" s="192" t="s">
        <v>2777</v>
      </c>
      <c r="F1304" s="192" t="s">
        <v>2778</v>
      </c>
    </row>
    <row r="1305" spans="1:6" x14ac:dyDescent="0.25">
      <c r="A1305" s="192">
        <v>75854</v>
      </c>
      <c r="B1305" s="192" t="s">
        <v>76</v>
      </c>
      <c r="C1305" s="192" t="s">
        <v>76</v>
      </c>
      <c r="D1305" s="192" t="s">
        <v>1914</v>
      </c>
      <c r="E1305" s="192" t="s">
        <v>2779</v>
      </c>
      <c r="F1305" s="192" t="s">
        <v>2780</v>
      </c>
    </row>
    <row r="1306" spans="1:6" x14ac:dyDescent="0.25">
      <c r="A1306" s="192">
        <v>75855</v>
      </c>
      <c r="B1306" s="192" t="s">
        <v>77</v>
      </c>
      <c r="C1306" s="192" t="s">
        <v>77</v>
      </c>
      <c r="D1306" s="192" t="s">
        <v>1914</v>
      </c>
      <c r="E1306" s="192" t="s">
        <v>2781</v>
      </c>
      <c r="F1306" s="192" t="s">
        <v>2782</v>
      </c>
    </row>
    <row r="1307" spans="1:6" x14ac:dyDescent="0.25">
      <c r="A1307" s="192">
        <v>75860</v>
      </c>
      <c r="B1307" s="192" t="s">
        <v>75</v>
      </c>
      <c r="C1307" s="192" t="s">
        <v>2380</v>
      </c>
      <c r="D1307" s="192" t="s">
        <v>1914</v>
      </c>
      <c r="E1307" s="192" t="s">
        <v>2783</v>
      </c>
      <c r="F1307" s="192" t="s">
        <v>2784</v>
      </c>
    </row>
    <row r="1308" spans="1:6" x14ac:dyDescent="0.25">
      <c r="A1308" s="192">
        <v>75862</v>
      </c>
      <c r="B1308" s="192" t="s">
        <v>75</v>
      </c>
      <c r="C1308" s="192" t="s">
        <v>2380</v>
      </c>
      <c r="D1308" s="192" t="s">
        <v>1914</v>
      </c>
      <c r="E1308" s="192" t="s">
        <v>2785</v>
      </c>
      <c r="F1308" s="192" t="s">
        <v>2786</v>
      </c>
    </row>
    <row r="1309" spans="1:6" x14ac:dyDescent="0.25">
      <c r="A1309" s="192">
        <v>75864</v>
      </c>
      <c r="B1309" s="192" t="s">
        <v>75</v>
      </c>
      <c r="C1309" s="192" t="s">
        <v>2380</v>
      </c>
      <c r="D1309" s="192" t="s">
        <v>1914</v>
      </c>
      <c r="E1309" s="192" t="s">
        <v>2787</v>
      </c>
      <c r="F1309" s="192" t="s">
        <v>2788</v>
      </c>
    </row>
    <row r="1310" spans="1:6" x14ac:dyDescent="0.25">
      <c r="A1310" s="192">
        <v>75866</v>
      </c>
      <c r="B1310" s="192" t="s">
        <v>75</v>
      </c>
      <c r="C1310" s="192" t="s">
        <v>2380</v>
      </c>
      <c r="D1310" s="192" t="s">
        <v>1914</v>
      </c>
      <c r="E1310" s="192" t="s">
        <v>2789</v>
      </c>
      <c r="F1310" s="192" t="s">
        <v>2790</v>
      </c>
    </row>
    <row r="1311" spans="1:6" x14ac:dyDescent="0.25">
      <c r="A1311" s="192">
        <v>75868</v>
      </c>
      <c r="B1311" s="192" t="s">
        <v>75</v>
      </c>
      <c r="C1311" s="192" t="s">
        <v>2380</v>
      </c>
      <c r="D1311" s="192" t="s">
        <v>1914</v>
      </c>
      <c r="E1311" s="192" t="s">
        <v>2791</v>
      </c>
      <c r="F1311" s="192" t="s">
        <v>2792</v>
      </c>
    </row>
    <row r="1312" spans="1:6" x14ac:dyDescent="0.25">
      <c r="A1312" s="192">
        <v>75880</v>
      </c>
      <c r="B1312" s="192" t="s">
        <v>75</v>
      </c>
      <c r="C1312" s="192" t="s">
        <v>2380</v>
      </c>
      <c r="D1312" s="192" t="s">
        <v>1914</v>
      </c>
      <c r="E1312" s="192" t="s">
        <v>2793</v>
      </c>
      <c r="F1312" s="192" t="s">
        <v>2794</v>
      </c>
    </row>
    <row r="1313" spans="1:6" x14ac:dyDescent="0.25">
      <c r="A1313" s="192">
        <v>75882</v>
      </c>
      <c r="B1313" s="192" t="s">
        <v>75</v>
      </c>
      <c r="C1313" s="192" t="s">
        <v>2380</v>
      </c>
      <c r="D1313" s="192" t="s">
        <v>1914</v>
      </c>
      <c r="E1313" s="192" t="s">
        <v>2795</v>
      </c>
      <c r="F1313" s="192" t="s">
        <v>2796</v>
      </c>
    </row>
    <row r="1314" spans="1:6" x14ac:dyDescent="0.25">
      <c r="A1314" s="192">
        <v>75884</v>
      </c>
      <c r="B1314" s="192" t="s">
        <v>75</v>
      </c>
      <c r="C1314" s="192" t="s">
        <v>2380</v>
      </c>
      <c r="D1314" s="192" t="s">
        <v>1914</v>
      </c>
      <c r="E1314" s="192" t="s">
        <v>2797</v>
      </c>
      <c r="F1314" s="192" t="s">
        <v>2798</v>
      </c>
    </row>
    <row r="1315" spans="1:6" x14ac:dyDescent="0.25">
      <c r="A1315" s="192">
        <v>75885</v>
      </c>
      <c r="B1315" s="192" t="s">
        <v>75</v>
      </c>
      <c r="C1315" s="192" t="s">
        <v>2380</v>
      </c>
      <c r="D1315" s="192" t="s">
        <v>1914</v>
      </c>
      <c r="E1315" s="192" t="s">
        <v>2799</v>
      </c>
      <c r="F1315" s="192" t="s">
        <v>2800</v>
      </c>
    </row>
    <row r="1316" spans="1:6" x14ac:dyDescent="0.25">
      <c r="A1316" s="192">
        <v>75892</v>
      </c>
      <c r="B1316" s="192" t="s">
        <v>75</v>
      </c>
      <c r="C1316" s="192" t="s">
        <v>2380</v>
      </c>
      <c r="D1316" s="192" t="s">
        <v>1914</v>
      </c>
      <c r="E1316" s="192" t="s">
        <v>2797</v>
      </c>
      <c r="F1316" s="192" t="s">
        <v>2801</v>
      </c>
    </row>
    <row r="1317" spans="1:6" x14ac:dyDescent="0.25">
      <c r="A1317" s="192">
        <v>75899</v>
      </c>
      <c r="B1317" s="192" t="s">
        <v>75</v>
      </c>
      <c r="C1317" s="192" t="s">
        <v>2380</v>
      </c>
      <c r="D1317" s="192" t="s">
        <v>1914</v>
      </c>
      <c r="E1317" s="192" t="s">
        <v>2802</v>
      </c>
      <c r="F1317" s="192" t="s">
        <v>2803</v>
      </c>
    </row>
    <row r="1318" spans="1:6" x14ac:dyDescent="0.25">
      <c r="A1318" s="192">
        <v>75900</v>
      </c>
      <c r="B1318" s="192" t="s">
        <v>75</v>
      </c>
      <c r="C1318" s="192" t="s">
        <v>2380</v>
      </c>
      <c r="D1318" s="192" t="s">
        <v>1914</v>
      </c>
      <c r="E1318" s="192" t="s">
        <v>2804</v>
      </c>
      <c r="F1318" s="192" t="s">
        <v>2805</v>
      </c>
    </row>
    <row r="1319" spans="1:6" x14ac:dyDescent="0.25">
      <c r="A1319" s="192">
        <v>75901</v>
      </c>
      <c r="B1319" s="192" t="s">
        <v>76</v>
      </c>
      <c r="C1319" s="192" t="s">
        <v>76</v>
      </c>
      <c r="D1319" s="192" t="s">
        <v>1914</v>
      </c>
      <c r="E1319" s="192" t="s">
        <v>2806</v>
      </c>
      <c r="F1319" s="192" t="s">
        <v>2807</v>
      </c>
    </row>
    <row r="1320" spans="1:6" x14ac:dyDescent="0.25">
      <c r="A1320" s="192">
        <v>75902</v>
      </c>
      <c r="B1320" s="192" t="s">
        <v>76</v>
      </c>
      <c r="C1320" s="192" t="s">
        <v>76</v>
      </c>
      <c r="D1320" s="192" t="s">
        <v>1914</v>
      </c>
      <c r="E1320" s="192" t="s">
        <v>2808</v>
      </c>
      <c r="F1320" s="192" t="s">
        <v>2809</v>
      </c>
    </row>
    <row r="1321" spans="1:6" x14ac:dyDescent="0.25">
      <c r="A1321" s="192">
        <v>75903</v>
      </c>
      <c r="B1321" s="192" t="s">
        <v>76</v>
      </c>
      <c r="C1321" s="192" t="s">
        <v>76</v>
      </c>
      <c r="D1321" s="192" t="s">
        <v>1914</v>
      </c>
      <c r="E1321" s="192" t="s">
        <v>2810</v>
      </c>
      <c r="F1321" s="192" t="s">
        <v>2811</v>
      </c>
    </row>
    <row r="1322" spans="1:6" x14ac:dyDescent="0.25">
      <c r="A1322" s="192">
        <v>75906</v>
      </c>
      <c r="B1322" s="192" t="s">
        <v>70</v>
      </c>
      <c r="C1322" s="192" t="s">
        <v>2074</v>
      </c>
      <c r="D1322" s="192" t="s">
        <v>1914</v>
      </c>
      <c r="E1322" s="192" t="s">
        <v>2812</v>
      </c>
      <c r="F1322" s="192" t="s">
        <v>2813</v>
      </c>
    </row>
    <row r="1323" spans="1:6" x14ac:dyDescent="0.25">
      <c r="A1323" s="192">
        <v>75907</v>
      </c>
      <c r="B1323" s="192" t="s">
        <v>75</v>
      </c>
      <c r="C1323" s="192" t="s">
        <v>2380</v>
      </c>
      <c r="D1323" s="192" t="s">
        <v>1914</v>
      </c>
      <c r="E1323" s="192" t="s">
        <v>2814</v>
      </c>
      <c r="F1323" s="192" t="s">
        <v>2815</v>
      </c>
    </row>
    <row r="1324" spans="1:6" x14ac:dyDescent="0.25">
      <c r="A1324" s="192">
        <v>75908</v>
      </c>
      <c r="B1324" s="192" t="s">
        <v>75</v>
      </c>
      <c r="C1324" s="192" t="s">
        <v>2380</v>
      </c>
      <c r="D1324" s="192" t="s">
        <v>1914</v>
      </c>
      <c r="E1324" s="192" t="s">
        <v>2816</v>
      </c>
      <c r="F1324" s="192" t="s">
        <v>2817</v>
      </c>
    </row>
    <row r="1325" spans="1:6" x14ac:dyDescent="0.25">
      <c r="A1325" s="192">
        <v>75910</v>
      </c>
      <c r="B1325" s="192" t="s">
        <v>72</v>
      </c>
      <c r="C1325" s="192" t="s">
        <v>2152</v>
      </c>
      <c r="D1325" s="192" t="s">
        <v>1914</v>
      </c>
      <c r="E1325" s="192" t="s">
        <v>2818</v>
      </c>
      <c r="F1325" s="192" t="s">
        <v>2819</v>
      </c>
    </row>
    <row r="1326" spans="1:6" x14ac:dyDescent="0.25">
      <c r="A1326" s="192">
        <v>75911</v>
      </c>
      <c r="B1326" s="192" t="s">
        <v>72</v>
      </c>
      <c r="C1326" s="192" t="s">
        <v>2152</v>
      </c>
      <c r="D1326" s="192" t="s">
        <v>1914</v>
      </c>
      <c r="E1326" s="192" t="s">
        <v>2818</v>
      </c>
      <c r="F1326" s="192" t="s">
        <v>2820</v>
      </c>
    </row>
    <row r="1327" spans="1:6" x14ac:dyDescent="0.25">
      <c r="A1327" s="192">
        <v>75915</v>
      </c>
      <c r="B1327" s="192" t="s">
        <v>72</v>
      </c>
      <c r="C1327" s="192" t="s">
        <v>2152</v>
      </c>
      <c r="D1327" s="192" t="s">
        <v>1914</v>
      </c>
      <c r="E1327" s="192" t="s">
        <v>2821</v>
      </c>
      <c r="F1327" s="192" t="s">
        <v>2822</v>
      </c>
    </row>
    <row r="1328" spans="1:6" x14ac:dyDescent="0.25">
      <c r="A1328" s="192">
        <v>75920</v>
      </c>
      <c r="B1328" s="192" t="s">
        <v>72</v>
      </c>
      <c r="C1328" s="192" t="s">
        <v>2152</v>
      </c>
      <c r="D1328" s="192" t="s">
        <v>1914</v>
      </c>
      <c r="E1328" s="192" t="s">
        <v>2823</v>
      </c>
      <c r="F1328" s="192" t="s">
        <v>2824</v>
      </c>
    </row>
    <row r="1329" spans="1:6" x14ac:dyDescent="0.25">
      <c r="A1329" s="192">
        <v>75925</v>
      </c>
      <c r="B1329" s="192" t="s">
        <v>72</v>
      </c>
      <c r="C1329" s="192" t="s">
        <v>2152</v>
      </c>
      <c r="D1329" s="192" t="s">
        <v>1914</v>
      </c>
      <c r="E1329" s="192" t="s">
        <v>2825</v>
      </c>
      <c r="F1329" s="192" t="s">
        <v>2826</v>
      </c>
    </row>
    <row r="1330" spans="1:6" x14ac:dyDescent="0.25">
      <c r="A1330" s="192">
        <v>75930</v>
      </c>
      <c r="B1330" s="192" t="s">
        <v>72</v>
      </c>
      <c r="C1330" s="192" t="s">
        <v>2152</v>
      </c>
      <c r="D1330" s="192" t="s">
        <v>1914</v>
      </c>
      <c r="E1330" s="192" t="s">
        <v>2827</v>
      </c>
      <c r="F1330" s="192" t="s">
        <v>2828</v>
      </c>
    </row>
    <row r="1331" spans="1:6" x14ac:dyDescent="0.25">
      <c r="A1331" s="192">
        <v>75935</v>
      </c>
      <c r="B1331" s="192" t="s">
        <v>72</v>
      </c>
      <c r="C1331" s="192" t="s">
        <v>2152</v>
      </c>
      <c r="D1331" s="192" t="s">
        <v>1914</v>
      </c>
      <c r="E1331" s="192" t="s">
        <v>2829</v>
      </c>
      <c r="F1331" s="192" t="s">
        <v>2830</v>
      </c>
    </row>
    <row r="1332" spans="1:6" x14ac:dyDescent="0.25">
      <c r="A1332" s="192">
        <v>75940</v>
      </c>
      <c r="B1332" s="192" t="s">
        <v>72</v>
      </c>
      <c r="C1332" s="192" t="s">
        <v>2152</v>
      </c>
      <c r="D1332" s="192" t="s">
        <v>1914</v>
      </c>
      <c r="E1332" s="192" t="s">
        <v>2831</v>
      </c>
      <c r="F1332" s="192" t="s">
        <v>2832</v>
      </c>
    </row>
    <row r="1333" spans="1:6" x14ac:dyDescent="0.25">
      <c r="A1333" s="192">
        <v>75950</v>
      </c>
      <c r="B1333" s="192" t="s">
        <v>72</v>
      </c>
      <c r="C1333" s="192" t="s">
        <v>2152</v>
      </c>
      <c r="D1333" s="192" t="s">
        <v>1914</v>
      </c>
      <c r="E1333" s="192" t="s">
        <v>2833</v>
      </c>
      <c r="F1333" s="192" t="s">
        <v>2834</v>
      </c>
    </row>
    <row r="1334" spans="1:6" x14ac:dyDescent="0.25">
      <c r="A1334" s="192">
        <v>76000</v>
      </c>
      <c r="B1334" s="192" t="s">
        <v>75</v>
      </c>
      <c r="C1334" s="192" t="s">
        <v>2380</v>
      </c>
      <c r="D1334" s="192" t="s">
        <v>1914</v>
      </c>
      <c r="E1334" s="192" t="s">
        <v>2835</v>
      </c>
      <c r="F1334" s="192" t="s">
        <v>2836</v>
      </c>
    </row>
    <row r="1335" spans="1:6" x14ac:dyDescent="0.25">
      <c r="A1335" s="192">
        <v>76001</v>
      </c>
      <c r="B1335" s="192" t="s">
        <v>75</v>
      </c>
      <c r="C1335" s="192" t="s">
        <v>2380</v>
      </c>
      <c r="D1335" s="192" t="s">
        <v>1914</v>
      </c>
      <c r="E1335" s="192" t="s">
        <v>2837</v>
      </c>
      <c r="F1335" s="192" t="s">
        <v>2838</v>
      </c>
    </row>
    <row r="1336" spans="1:6" x14ac:dyDescent="0.25">
      <c r="A1336" s="192">
        <v>76002</v>
      </c>
      <c r="B1336" s="192" t="s">
        <v>75</v>
      </c>
      <c r="C1336" s="192" t="s">
        <v>2380</v>
      </c>
      <c r="D1336" s="192" t="s">
        <v>1914</v>
      </c>
      <c r="E1336" s="192" t="s">
        <v>2839</v>
      </c>
      <c r="F1336" s="192" t="s">
        <v>2840</v>
      </c>
    </row>
    <row r="1337" spans="1:6" x14ac:dyDescent="0.25">
      <c r="A1337" s="192">
        <v>76003</v>
      </c>
      <c r="B1337" s="192" t="s">
        <v>75</v>
      </c>
      <c r="C1337" s="192" t="s">
        <v>2380</v>
      </c>
      <c r="D1337" s="192" t="s">
        <v>1914</v>
      </c>
      <c r="E1337" s="192" t="s">
        <v>2841</v>
      </c>
      <c r="F1337" s="192" t="s">
        <v>2842</v>
      </c>
    </row>
    <row r="1338" spans="1:6" x14ac:dyDescent="0.25">
      <c r="A1338" s="192">
        <v>76004</v>
      </c>
      <c r="B1338" s="192" t="s">
        <v>75</v>
      </c>
      <c r="C1338" s="192" t="s">
        <v>2380</v>
      </c>
      <c r="D1338" s="192" t="s">
        <v>1914</v>
      </c>
      <c r="E1338" s="192" t="s">
        <v>2843</v>
      </c>
      <c r="F1338" s="192" t="s">
        <v>2844</v>
      </c>
    </row>
    <row r="1339" spans="1:6" x14ac:dyDescent="0.25">
      <c r="A1339" s="192">
        <v>76005</v>
      </c>
      <c r="B1339" s="192" t="s">
        <v>75</v>
      </c>
      <c r="C1339" s="192" t="s">
        <v>2380</v>
      </c>
      <c r="D1339" s="192" t="s">
        <v>1914</v>
      </c>
      <c r="E1339" s="192" t="s">
        <v>2845</v>
      </c>
      <c r="F1339" s="192" t="s">
        <v>2846</v>
      </c>
    </row>
    <row r="1340" spans="1:6" x14ac:dyDescent="0.25">
      <c r="A1340" s="192">
        <v>76006</v>
      </c>
      <c r="B1340" s="192" t="s">
        <v>75</v>
      </c>
      <c r="C1340" s="192" t="s">
        <v>2380</v>
      </c>
      <c r="D1340" s="192" t="s">
        <v>1914</v>
      </c>
      <c r="E1340" s="192" t="s">
        <v>2847</v>
      </c>
      <c r="F1340" s="192" t="s">
        <v>2848</v>
      </c>
    </row>
    <row r="1341" spans="1:6" x14ac:dyDescent="0.25">
      <c r="A1341" s="192">
        <v>76007</v>
      </c>
      <c r="B1341" s="192" t="s">
        <v>75</v>
      </c>
      <c r="C1341" s="192" t="s">
        <v>2380</v>
      </c>
      <c r="D1341" s="192" t="s">
        <v>1914</v>
      </c>
      <c r="E1341" s="192" t="s">
        <v>2849</v>
      </c>
      <c r="F1341" s="192" t="s">
        <v>2850</v>
      </c>
    </row>
    <row r="1342" spans="1:6" x14ac:dyDescent="0.25">
      <c r="A1342" s="192">
        <v>76008</v>
      </c>
      <c r="B1342" s="192" t="s">
        <v>75</v>
      </c>
      <c r="C1342" s="192" t="s">
        <v>2380</v>
      </c>
      <c r="D1342" s="192" t="s">
        <v>1914</v>
      </c>
      <c r="E1342" s="192" t="s">
        <v>2851</v>
      </c>
      <c r="F1342" s="192" t="s">
        <v>2852</v>
      </c>
    </row>
    <row r="1343" spans="1:6" x14ac:dyDescent="0.25">
      <c r="A1343" s="192">
        <v>76009</v>
      </c>
      <c r="B1343" s="192" t="s">
        <v>75</v>
      </c>
      <c r="C1343" s="192" t="s">
        <v>2380</v>
      </c>
      <c r="D1343" s="192" t="s">
        <v>1914</v>
      </c>
      <c r="E1343" s="192" t="s">
        <v>2853</v>
      </c>
      <c r="F1343" s="192" t="s">
        <v>2854</v>
      </c>
    </row>
    <row r="1344" spans="1:6" x14ac:dyDescent="0.25">
      <c r="A1344" s="192">
        <v>76010</v>
      </c>
      <c r="B1344" s="192" t="s">
        <v>75</v>
      </c>
      <c r="C1344" s="192" t="s">
        <v>2380</v>
      </c>
      <c r="D1344" s="192" t="s">
        <v>1914</v>
      </c>
      <c r="E1344" s="192" t="s">
        <v>2855</v>
      </c>
      <c r="F1344" s="192" t="s">
        <v>2856</v>
      </c>
    </row>
    <row r="1345" spans="1:6" x14ac:dyDescent="0.25">
      <c r="A1345" s="192">
        <v>76011</v>
      </c>
      <c r="B1345" s="192" t="s">
        <v>75</v>
      </c>
      <c r="C1345" s="192" t="s">
        <v>2380</v>
      </c>
      <c r="D1345" s="192" t="s">
        <v>1914</v>
      </c>
      <c r="E1345" s="192" t="s">
        <v>2857</v>
      </c>
      <c r="F1345" s="192" t="s">
        <v>2858</v>
      </c>
    </row>
    <row r="1346" spans="1:6" x14ac:dyDescent="0.25">
      <c r="A1346" s="192">
        <v>76012</v>
      </c>
      <c r="B1346" s="192" t="s">
        <v>75</v>
      </c>
      <c r="C1346" s="192" t="s">
        <v>2380</v>
      </c>
      <c r="D1346" s="192" t="s">
        <v>1914</v>
      </c>
      <c r="E1346" s="192" t="s">
        <v>2859</v>
      </c>
      <c r="F1346" s="192" t="s">
        <v>2860</v>
      </c>
    </row>
    <row r="1347" spans="1:6" x14ac:dyDescent="0.25">
      <c r="A1347" s="192">
        <v>76013</v>
      </c>
      <c r="B1347" s="192" t="s">
        <v>75</v>
      </c>
      <c r="C1347" s="192" t="s">
        <v>2380</v>
      </c>
      <c r="D1347" s="192" t="s">
        <v>1914</v>
      </c>
      <c r="E1347" s="192" t="s">
        <v>2861</v>
      </c>
      <c r="F1347" s="192" t="s">
        <v>2862</v>
      </c>
    </row>
    <row r="1348" spans="1:6" x14ac:dyDescent="0.25">
      <c r="A1348" s="192">
        <v>76014</v>
      </c>
      <c r="B1348" s="192" t="s">
        <v>75</v>
      </c>
      <c r="C1348" s="192" t="s">
        <v>2380</v>
      </c>
      <c r="D1348" s="192" t="s">
        <v>1914</v>
      </c>
      <c r="E1348" s="192" t="s">
        <v>2863</v>
      </c>
      <c r="F1348" s="192" t="s">
        <v>2864</v>
      </c>
    </row>
    <row r="1349" spans="1:6" x14ac:dyDescent="0.25">
      <c r="A1349" s="192">
        <v>76015</v>
      </c>
      <c r="B1349" s="192" t="s">
        <v>76</v>
      </c>
      <c r="C1349" s="192" t="s">
        <v>76</v>
      </c>
      <c r="D1349" s="192" t="s">
        <v>1914</v>
      </c>
      <c r="E1349" s="192" t="s">
        <v>2865</v>
      </c>
      <c r="F1349" s="192" t="s">
        <v>2866</v>
      </c>
    </row>
    <row r="1350" spans="1:6" x14ac:dyDescent="0.25">
      <c r="A1350" s="192">
        <v>76016</v>
      </c>
      <c r="B1350" s="192" t="s">
        <v>76</v>
      </c>
      <c r="C1350" s="192" t="s">
        <v>76</v>
      </c>
      <c r="D1350" s="192" t="s">
        <v>1914</v>
      </c>
      <c r="E1350" s="192" t="s">
        <v>2867</v>
      </c>
      <c r="F1350" s="192" t="s">
        <v>2868</v>
      </c>
    </row>
    <row r="1351" spans="1:6" x14ac:dyDescent="0.25">
      <c r="A1351" s="192">
        <v>76017</v>
      </c>
      <c r="B1351" s="192" t="s">
        <v>76</v>
      </c>
      <c r="C1351" s="192" t="s">
        <v>76</v>
      </c>
      <c r="D1351" s="192" t="s">
        <v>1914</v>
      </c>
      <c r="E1351" s="192" t="s">
        <v>2869</v>
      </c>
      <c r="F1351" s="192" t="s">
        <v>2870</v>
      </c>
    </row>
    <row r="1352" spans="1:6" x14ac:dyDescent="0.25">
      <c r="A1352" s="192">
        <v>76018</v>
      </c>
      <c r="B1352" s="192" t="s">
        <v>76</v>
      </c>
      <c r="C1352" s="192" t="s">
        <v>76</v>
      </c>
      <c r="D1352" s="192" t="s">
        <v>1914</v>
      </c>
      <c r="E1352" s="192" t="s">
        <v>2871</v>
      </c>
      <c r="F1352" s="192" t="s">
        <v>2872</v>
      </c>
    </row>
    <row r="1353" spans="1:6" x14ac:dyDescent="0.25">
      <c r="A1353" s="192">
        <v>76019</v>
      </c>
      <c r="B1353" s="192" t="s">
        <v>75</v>
      </c>
      <c r="C1353" s="192" t="s">
        <v>2380</v>
      </c>
      <c r="D1353" s="192" t="s">
        <v>1914</v>
      </c>
      <c r="E1353" s="192" t="s">
        <v>2873</v>
      </c>
      <c r="F1353" s="192" t="s">
        <v>2874</v>
      </c>
    </row>
    <row r="1354" spans="1:6" x14ac:dyDescent="0.25">
      <c r="A1354" s="192">
        <v>76020</v>
      </c>
      <c r="B1354" s="192" t="s">
        <v>75</v>
      </c>
      <c r="C1354" s="192" t="s">
        <v>2380</v>
      </c>
      <c r="D1354" s="192" t="s">
        <v>1914</v>
      </c>
      <c r="E1354" s="192" t="s">
        <v>2875</v>
      </c>
      <c r="F1354" s="192" t="s">
        <v>2876</v>
      </c>
    </row>
    <row r="1355" spans="1:6" x14ac:dyDescent="0.25">
      <c r="A1355" s="192">
        <v>76021</v>
      </c>
      <c r="B1355" s="192" t="s">
        <v>75</v>
      </c>
      <c r="C1355" s="192" t="s">
        <v>2380</v>
      </c>
      <c r="D1355" s="192" t="s">
        <v>1914</v>
      </c>
      <c r="E1355" s="192" t="s">
        <v>2877</v>
      </c>
      <c r="F1355" s="192" t="s">
        <v>2878</v>
      </c>
    </row>
    <row r="1356" spans="1:6" x14ac:dyDescent="0.25">
      <c r="A1356" s="192">
        <v>76022</v>
      </c>
      <c r="B1356" s="192" t="s">
        <v>75</v>
      </c>
      <c r="C1356" s="192" t="s">
        <v>2380</v>
      </c>
      <c r="D1356" s="192" t="s">
        <v>1914</v>
      </c>
      <c r="E1356" s="192" t="s">
        <v>2879</v>
      </c>
      <c r="F1356" s="192" t="s">
        <v>2880</v>
      </c>
    </row>
    <row r="1357" spans="1:6" x14ac:dyDescent="0.25">
      <c r="A1357" s="192">
        <v>76023</v>
      </c>
      <c r="B1357" s="192" t="s">
        <v>75</v>
      </c>
      <c r="C1357" s="192" t="s">
        <v>2380</v>
      </c>
      <c r="D1357" s="192" t="s">
        <v>1914</v>
      </c>
      <c r="E1357" s="192" t="s">
        <v>2881</v>
      </c>
      <c r="F1357" s="192" t="s">
        <v>2882</v>
      </c>
    </row>
    <row r="1358" spans="1:6" x14ac:dyDescent="0.25">
      <c r="A1358" s="192">
        <v>76024</v>
      </c>
      <c r="B1358" s="192" t="s">
        <v>75</v>
      </c>
      <c r="C1358" s="192" t="s">
        <v>2380</v>
      </c>
      <c r="D1358" s="192" t="s">
        <v>1914</v>
      </c>
      <c r="E1358" s="192" t="s">
        <v>2883</v>
      </c>
      <c r="F1358" s="192" t="s">
        <v>2884</v>
      </c>
    </row>
    <row r="1359" spans="1:6" x14ac:dyDescent="0.25">
      <c r="A1359" s="192">
        <v>76025</v>
      </c>
      <c r="B1359" s="192" t="s">
        <v>75</v>
      </c>
      <c r="C1359" s="192" t="s">
        <v>2380</v>
      </c>
      <c r="D1359" s="192" t="s">
        <v>1914</v>
      </c>
      <c r="E1359" s="192" t="s">
        <v>2885</v>
      </c>
      <c r="F1359" s="192" t="s">
        <v>2886</v>
      </c>
    </row>
    <row r="1360" spans="1:6" x14ac:dyDescent="0.25">
      <c r="A1360" s="192">
        <v>76026</v>
      </c>
      <c r="B1360" s="192" t="s">
        <v>75</v>
      </c>
      <c r="C1360" s="192" t="s">
        <v>2380</v>
      </c>
      <c r="D1360" s="192" t="s">
        <v>1914</v>
      </c>
      <c r="E1360" s="192" t="s">
        <v>2887</v>
      </c>
      <c r="F1360" s="192" t="s">
        <v>2888</v>
      </c>
    </row>
    <row r="1361" spans="1:6" x14ac:dyDescent="0.25">
      <c r="A1361" s="192">
        <v>76027</v>
      </c>
      <c r="B1361" s="192" t="s">
        <v>75</v>
      </c>
      <c r="C1361" s="192" t="s">
        <v>2380</v>
      </c>
      <c r="D1361" s="192" t="s">
        <v>1914</v>
      </c>
      <c r="E1361" s="192" t="s">
        <v>2889</v>
      </c>
      <c r="F1361" s="192" t="s">
        <v>2890</v>
      </c>
    </row>
    <row r="1362" spans="1:6" x14ac:dyDescent="0.25">
      <c r="A1362" s="192">
        <v>76700</v>
      </c>
      <c r="B1362" s="192" t="s">
        <v>2521</v>
      </c>
      <c r="C1362" s="192" t="s">
        <v>2521</v>
      </c>
      <c r="D1362" s="192" t="s">
        <v>1914</v>
      </c>
      <c r="E1362" s="192" t="s">
        <v>2891</v>
      </c>
      <c r="F1362" s="192" t="s">
        <v>2892</v>
      </c>
    </row>
    <row r="1363" spans="1:6" x14ac:dyDescent="0.25">
      <c r="A1363" s="192">
        <v>76705</v>
      </c>
      <c r="B1363" s="192" t="s">
        <v>2521</v>
      </c>
      <c r="C1363" s="192" t="s">
        <v>2521</v>
      </c>
      <c r="D1363" s="192" t="s">
        <v>1914</v>
      </c>
      <c r="E1363" s="192" t="s">
        <v>2893</v>
      </c>
      <c r="F1363" s="192" t="s">
        <v>2894</v>
      </c>
    </row>
    <row r="1364" spans="1:6" x14ac:dyDescent="0.25">
      <c r="A1364" s="192">
        <v>76710</v>
      </c>
      <c r="B1364" s="192" t="s">
        <v>2521</v>
      </c>
      <c r="C1364" s="192" t="s">
        <v>2521</v>
      </c>
      <c r="D1364" s="192" t="s">
        <v>1914</v>
      </c>
      <c r="E1364" s="192" t="s">
        <v>2895</v>
      </c>
      <c r="F1364" s="192" t="s">
        <v>2896</v>
      </c>
    </row>
    <row r="1365" spans="1:6" x14ac:dyDescent="0.25">
      <c r="A1365" s="192">
        <v>76715</v>
      </c>
      <c r="B1365" s="192" t="s">
        <v>2521</v>
      </c>
      <c r="C1365" s="192" t="s">
        <v>2521</v>
      </c>
      <c r="D1365" s="192" t="s">
        <v>1914</v>
      </c>
      <c r="E1365" s="192" t="s">
        <v>2897</v>
      </c>
      <c r="F1365" s="192" t="s">
        <v>2898</v>
      </c>
    </row>
    <row r="1366" spans="1:6" x14ac:dyDescent="0.25">
      <c r="A1366" s="192">
        <v>76720</v>
      </c>
      <c r="B1366" s="192" t="s">
        <v>2521</v>
      </c>
      <c r="C1366" s="192" t="s">
        <v>2521</v>
      </c>
      <c r="D1366" s="192" t="s">
        <v>1914</v>
      </c>
      <c r="E1366" s="192" t="s">
        <v>2899</v>
      </c>
      <c r="F1366" s="192" t="s">
        <v>2900</v>
      </c>
    </row>
    <row r="1367" spans="1:6" x14ac:dyDescent="0.25">
      <c r="A1367" s="192">
        <v>76725</v>
      </c>
      <c r="B1367" s="192" t="s">
        <v>2521</v>
      </c>
      <c r="C1367" s="192" t="s">
        <v>2521</v>
      </c>
      <c r="D1367" s="192" t="s">
        <v>1914</v>
      </c>
      <c r="E1367" s="192" t="s">
        <v>2901</v>
      </c>
      <c r="F1367" s="192" t="s">
        <v>2902</v>
      </c>
    </row>
    <row r="1368" spans="1:6" x14ac:dyDescent="0.25">
      <c r="A1368" s="192">
        <v>76726</v>
      </c>
      <c r="B1368" s="192" t="s">
        <v>2521</v>
      </c>
      <c r="C1368" s="192" t="s">
        <v>2521</v>
      </c>
      <c r="D1368" s="192" t="s">
        <v>1914</v>
      </c>
      <c r="E1368" s="192" t="s">
        <v>2903</v>
      </c>
      <c r="F1368" s="192" t="s">
        <v>2904</v>
      </c>
    </row>
    <row r="1369" spans="1:6" x14ac:dyDescent="0.25">
      <c r="A1369" s="192">
        <v>76727</v>
      </c>
      <c r="B1369" s="192" t="s">
        <v>2521</v>
      </c>
      <c r="C1369" s="192" t="s">
        <v>2521</v>
      </c>
      <c r="D1369" s="192" t="s">
        <v>1914</v>
      </c>
      <c r="E1369" s="192" t="s">
        <v>2905</v>
      </c>
      <c r="F1369" s="192" t="s">
        <v>2906</v>
      </c>
    </row>
    <row r="1370" spans="1:6" x14ac:dyDescent="0.25">
      <c r="A1370" s="192">
        <v>76730</v>
      </c>
      <c r="B1370" s="192" t="s">
        <v>2521</v>
      </c>
      <c r="C1370" s="192" t="s">
        <v>2521</v>
      </c>
      <c r="D1370" s="192" t="s">
        <v>1914</v>
      </c>
      <c r="E1370" s="192" t="s">
        <v>2907</v>
      </c>
      <c r="F1370" s="192" t="s">
        <v>2908</v>
      </c>
    </row>
    <row r="1371" spans="1:6" x14ac:dyDescent="0.25">
      <c r="A1371" s="192">
        <v>76735</v>
      </c>
      <c r="B1371" s="192" t="s">
        <v>2521</v>
      </c>
      <c r="C1371" s="192" t="s">
        <v>2521</v>
      </c>
      <c r="D1371" s="192" t="s">
        <v>1914</v>
      </c>
      <c r="E1371" s="192" t="s">
        <v>2909</v>
      </c>
      <c r="F1371" s="192" t="s">
        <v>2910</v>
      </c>
    </row>
    <row r="1372" spans="1:6" x14ac:dyDescent="0.25">
      <c r="A1372" s="192">
        <v>76740</v>
      </c>
      <c r="B1372" s="192" t="s">
        <v>2521</v>
      </c>
      <c r="C1372" s="192" t="s">
        <v>2521</v>
      </c>
      <c r="D1372" s="192" t="s">
        <v>1914</v>
      </c>
      <c r="E1372" s="192" t="s">
        <v>2911</v>
      </c>
      <c r="F1372" s="192" t="s">
        <v>2912</v>
      </c>
    </row>
    <row r="1373" spans="1:6" x14ac:dyDescent="0.25">
      <c r="A1373" s="192">
        <v>76745</v>
      </c>
      <c r="B1373" s="192" t="s">
        <v>2521</v>
      </c>
      <c r="C1373" s="192" t="s">
        <v>2521</v>
      </c>
      <c r="D1373" s="192" t="s">
        <v>1914</v>
      </c>
      <c r="E1373" s="192" t="s">
        <v>2913</v>
      </c>
      <c r="F1373" s="192" t="s">
        <v>2914</v>
      </c>
    </row>
    <row r="1374" spans="1:6" x14ac:dyDescent="0.25">
      <c r="A1374" s="192">
        <v>76750</v>
      </c>
      <c r="B1374" s="192" t="s">
        <v>2521</v>
      </c>
      <c r="C1374" s="192" t="s">
        <v>2521</v>
      </c>
      <c r="D1374" s="192" t="s">
        <v>1914</v>
      </c>
      <c r="E1374" s="192" t="s">
        <v>2915</v>
      </c>
      <c r="F1374" s="192" t="s">
        <v>2916</v>
      </c>
    </row>
    <row r="1375" spans="1:6" x14ac:dyDescent="0.25">
      <c r="A1375" s="192">
        <v>76755</v>
      </c>
      <c r="B1375" s="192" t="s">
        <v>2521</v>
      </c>
      <c r="C1375" s="192" t="s">
        <v>2521</v>
      </c>
      <c r="D1375" s="192" t="s">
        <v>1914</v>
      </c>
      <c r="E1375" s="192" t="s">
        <v>2917</v>
      </c>
      <c r="F1375" s="192" t="s">
        <v>2918</v>
      </c>
    </row>
    <row r="1376" spans="1:6" x14ac:dyDescent="0.25">
      <c r="A1376" s="192">
        <v>76760</v>
      </c>
      <c r="B1376" s="192" t="s">
        <v>2521</v>
      </c>
      <c r="C1376" s="192" t="s">
        <v>2521</v>
      </c>
      <c r="D1376" s="192" t="s">
        <v>1914</v>
      </c>
      <c r="E1376" s="192" t="s">
        <v>2919</v>
      </c>
      <c r="F1376" s="192" t="s">
        <v>2920</v>
      </c>
    </row>
    <row r="1377" spans="1:6" x14ac:dyDescent="0.25">
      <c r="A1377" s="192">
        <v>76761</v>
      </c>
      <c r="B1377" s="192" t="s">
        <v>2521</v>
      </c>
      <c r="C1377" s="192" t="s">
        <v>2521</v>
      </c>
      <c r="D1377" s="192" t="s">
        <v>1914</v>
      </c>
      <c r="E1377" s="192" t="s">
        <v>2921</v>
      </c>
      <c r="F1377" s="192" t="s">
        <v>2922</v>
      </c>
    </row>
    <row r="1378" spans="1:6" x14ac:dyDescent="0.25">
      <c r="A1378" s="192">
        <v>76762</v>
      </c>
      <c r="B1378" s="192" t="s">
        <v>2521</v>
      </c>
      <c r="C1378" s="192" t="s">
        <v>2521</v>
      </c>
      <c r="D1378" s="192" t="s">
        <v>1914</v>
      </c>
      <c r="E1378" s="192" t="s">
        <v>2923</v>
      </c>
      <c r="F1378" s="192" t="s">
        <v>2924</v>
      </c>
    </row>
    <row r="1379" spans="1:6" x14ac:dyDescent="0.25">
      <c r="A1379" s="192">
        <v>76763</v>
      </c>
      <c r="B1379" s="192" t="s">
        <v>2521</v>
      </c>
      <c r="C1379" s="192" t="s">
        <v>2521</v>
      </c>
      <c r="D1379" s="192" t="s">
        <v>1914</v>
      </c>
      <c r="E1379" s="192" t="s">
        <v>2925</v>
      </c>
      <c r="F1379" s="192" t="s">
        <v>2926</v>
      </c>
    </row>
    <row r="1380" spans="1:6" x14ac:dyDescent="0.25">
      <c r="A1380" s="192">
        <v>76764</v>
      </c>
      <c r="B1380" s="192" t="s">
        <v>2521</v>
      </c>
      <c r="C1380" s="192" t="s">
        <v>2521</v>
      </c>
      <c r="D1380" s="192" t="s">
        <v>1914</v>
      </c>
      <c r="E1380" s="192" t="s">
        <v>2927</v>
      </c>
      <c r="F1380" s="192" t="s">
        <v>2928</v>
      </c>
    </row>
    <row r="1381" spans="1:6" x14ac:dyDescent="0.25">
      <c r="A1381" s="192">
        <v>76765</v>
      </c>
      <c r="B1381" s="192" t="s">
        <v>2521</v>
      </c>
      <c r="C1381" s="192" t="s">
        <v>2521</v>
      </c>
      <c r="D1381" s="192" t="s">
        <v>1914</v>
      </c>
      <c r="E1381" s="192" t="s">
        <v>2929</v>
      </c>
      <c r="F1381" s="192" t="s">
        <v>2930</v>
      </c>
    </row>
    <row r="1382" spans="1:6" x14ac:dyDescent="0.25">
      <c r="A1382" s="192">
        <v>76766</v>
      </c>
      <c r="B1382" s="192" t="s">
        <v>2521</v>
      </c>
      <c r="C1382" s="192" t="s">
        <v>2521</v>
      </c>
      <c r="D1382" s="192" t="s">
        <v>1914</v>
      </c>
      <c r="E1382" s="192" t="s">
        <v>2931</v>
      </c>
      <c r="F1382" s="192" t="s">
        <v>2932</v>
      </c>
    </row>
    <row r="1383" spans="1:6" x14ac:dyDescent="0.25">
      <c r="A1383" s="192">
        <v>76767</v>
      </c>
      <c r="B1383" s="192" t="s">
        <v>2521</v>
      </c>
      <c r="C1383" s="192" t="s">
        <v>2521</v>
      </c>
      <c r="D1383" s="192" t="s">
        <v>1914</v>
      </c>
      <c r="E1383" s="192" t="s">
        <v>2933</v>
      </c>
      <c r="F1383" s="192" t="s">
        <v>2934</v>
      </c>
    </row>
    <row r="1384" spans="1:6" x14ac:dyDescent="0.25">
      <c r="A1384" s="192">
        <v>76768</v>
      </c>
      <c r="B1384" s="192" t="s">
        <v>2521</v>
      </c>
      <c r="C1384" s="192" t="s">
        <v>2521</v>
      </c>
      <c r="D1384" s="192" t="s">
        <v>1914</v>
      </c>
      <c r="E1384" s="192" t="s">
        <v>2935</v>
      </c>
      <c r="F1384" s="192" t="s">
        <v>2936</v>
      </c>
    </row>
    <row r="1385" spans="1:6" x14ac:dyDescent="0.25">
      <c r="A1385" s="192">
        <v>76769</v>
      </c>
      <c r="B1385" s="192" t="s">
        <v>2521</v>
      </c>
      <c r="C1385" s="192" t="s">
        <v>2521</v>
      </c>
      <c r="D1385" s="192" t="s">
        <v>1914</v>
      </c>
      <c r="E1385" s="192" t="s">
        <v>2937</v>
      </c>
      <c r="F1385" s="192" t="s">
        <v>2938</v>
      </c>
    </row>
    <row r="1386" spans="1:6" x14ac:dyDescent="0.25">
      <c r="A1386" s="192">
        <v>76770</v>
      </c>
      <c r="B1386" s="192" t="s">
        <v>2521</v>
      </c>
      <c r="C1386" s="192" t="s">
        <v>2521</v>
      </c>
      <c r="D1386" s="192" t="s">
        <v>1914</v>
      </c>
      <c r="E1386" s="192" t="s">
        <v>2939</v>
      </c>
      <c r="F1386" s="192" t="s">
        <v>2940</v>
      </c>
    </row>
    <row r="1387" spans="1:6" x14ac:dyDescent="0.25">
      <c r="A1387" s="192">
        <v>76771</v>
      </c>
      <c r="B1387" s="192" t="s">
        <v>2521</v>
      </c>
      <c r="C1387" s="192" t="s">
        <v>2521</v>
      </c>
      <c r="D1387" s="192" t="s">
        <v>1914</v>
      </c>
      <c r="E1387" s="192" t="s">
        <v>2941</v>
      </c>
      <c r="F1387" s="192" t="s">
        <v>2942</v>
      </c>
    </row>
    <row r="1388" spans="1:6" x14ac:dyDescent="0.25">
      <c r="A1388" s="192">
        <v>76772</v>
      </c>
      <c r="B1388" s="192" t="s">
        <v>2521</v>
      </c>
      <c r="C1388" s="192" t="s">
        <v>2521</v>
      </c>
      <c r="D1388" s="192" t="s">
        <v>1914</v>
      </c>
      <c r="E1388" s="192" t="s">
        <v>2943</v>
      </c>
      <c r="F1388" s="192" t="s">
        <v>2944</v>
      </c>
    </row>
    <row r="1389" spans="1:6" x14ac:dyDescent="0.25">
      <c r="A1389" s="192">
        <v>76773</v>
      </c>
      <c r="B1389" s="192" t="s">
        <v>2521</v>
      </c>
      <c r="C1389" s="192" t="s">
        <v>2521</v>
      </c>
      <c r="D1389" s="192" t="s">
        <v>1914</v>
      </c>
      <c r="E1389" s="192" t="s">
        <v>2945</v>
      </c>
      <c r="F1389" s="192" t="s">
        <v>2946</v>
      </c>
    </row>
    <row r="1390" spans="1:6" x14ac:dyDescent="0.25">
      <c r="A1390" s="192">
        <v>76774</v>
      </c>
      <c r="B1390" s="192" t="s">
        <v>2521</v>
      </c>
      <c r="C1390" s="192" t="s">
        <v>2521</v>
      </c>
      <c r="D1390" s="192" t="s">
        <v>1914</v>
      </c>
      <c r="E1390" s="192" t="s">
        <v>2947</v>
      </c>
      <c r="F1390" s="192" t="s">
        <v>2948</v>
      </c>
    </row>
    <row r="1391" spans="1:6" x14ac:dyDescent="0.25">
      <c r="A1391" s="192">
        <v>76775</v>
      </c>
      <c r="B1391" s="192" t="s">
        <v>2521</v>
      </c>
      <c r="C1391" s="192" t="s">
        <v>2521</v>
      </c>
      <c r="D1391" s="192" t="s">
        <v>1914</v>
      </c>
      <c r="E1391" s="192" t="s">
        <v>2949</v>
      </c>
      <c r="F1391" s="192" t="s">
        <v>2950</v>
      </c>
    </row>
    <row r="1392" spans="1:6" x14ac:dyDescent="0.25">
      <c r="A1392" s="192">
        <v>76776</v>
      </c>
      <c r="B1392" s="192" t="s">
        <v>2521</v>
      </c>
      <c r="C1392" s="192" t="s">
        <v>2521</v>
      </c>
      <c r="D1392" s="192" t="s">
        <v>1914</v>
      </c>
      <c r="E1392" s="192" t="s">
        <v>2951</v>
      </c>
      <c r="F1392" s="192" t="s">
        <v>2952</v>
      </c>
    </row>
    <row r="1393" spans="1:6" x14ac:dyDescent="0.25">
      <c r="A1393" s="192">
        <v>76777</v>
      </c>
      <c r="B1393" s="192" t="s">
        <v>2521</v>
      </c>
      <c r="C1393" s="192" t="s">
        <v>2521</v>
      </c>
      <c r="D1393" s="192" t="s">
        <v>1914</v>
      </c>
      <c r="E1393" s="192" t="s">
        <v>2953</v>
      </c>
      <c r="F1393" s="192" t="s">
        <v>2954</v>
      </c>
    </row>
    <row r="1394" spans="1:6" x14ac:dyDescent="0.25">
      <c r="A1394" s="192">
        <v>76778</v>
      </c>
      <c r="B1394" s="192" t="s">
        <v>2521</v>
      </c>
      <c r="C1394" s="192" t="s">
        <v>2521</v>
      </c>
      <c r="D1394" s="192" t="s">
        <v>1914</v>
      </c>
      <c r="E1394" s="192" t="s">
        <v>2955</v>
      </c>
      <c r="F1394" s="192" t="s">
        <v>2956</v>
      </c>
    </row>
    <row r="1395" spans="1:6" x14ac:dyDescent="0.25">
      <c r="A1395" s="192">
        <v>76780</v>
      </c>
      <c r="B1395" s="192" t="s">
        <v>2521</v>
      </c>
      <c r="C1395" s="192" t="s">
        <v>2521</v>
      </c>
      <c r="D1395" s="192" t="s">
        <v>1914</v>
      </c>
      <c r="E1395" s="192" t="s">
        <v>2957</v>
      </c>
      <c r="F1395" s="192" t="s">
        <v>2958</v>
      </c>
    </row>
    <row r="1396" spans="1:6" x14ac:dyDescent="0.25">
      <c r="A1396" s="192">
        <v>76781</v>
      </c>
      <c r="B1396" s="192" t="s">
        <v>2521</v>
      </c>
      <c r="C1396" s="192" t="s">
        <v>2521</v>
      </c>
      <c r="D1396" s="192" t="s">
        <v>1914</v>
      </c>
      <c r="E1396" s="192" t="s">
        <v>2959</v>
      </c>
      <c r="F1396" s="192" t="s">
        <v>2960</v>
      </c>
    </row>
    <row r="1397" spans="1:6" x14ac:dyDescent="0.25">
      <c r="A1397" s="192">
        <v>76782</v>
      </c>
      <c r="B1397" s="192" t="s">
        <v>2521</v>
      </c>
      <c r="C1397" s="192" t="s">
        <v>2521</v>
      </c>
      <c r="D1397" s="192" t="s">
        <v>1914</v>
      </c>
      <c r="E1397" s="192" t="s">
        <v>2961</v>
      </c>
      <c r="F1397" s="192" t="s">
        <v>2962</v>
      </c>
    </row>
    <row r="1398" spans="1:6" x14ac:dyDescent="0.25">
      <c r="A1398" s="192">
        <v>76783</v>
      </c>
      <c r="B1398" s="192" t="s">
        <v>2521</v>
      </c>
      <c r="C1398" s="192" t="s">
        <v>2521</v>
      </c>
      <c r="D1398" s="192" t="s">
        <v>1914</v>
      </c>
      <c r="E1398" s="192" t="s">
        <v>2963</v>
      </c>
      <c r="F1398" s="192" t="s">
        <v>2964</v>
      </c>
    </row>
    <row r="1399" spans="1:6" x14ac:dyDescent="0.25">
      <c r="A1399" s="192">
        <v>76784</v>
      </c>
      <c r="B1399" s="192" t="s">
        <v>2521</v>
      </c>
      <c r="C1399" s="192" t="s">
        <v>2521</v>
      </c>
      <c r="D1399" s="192" t="s">
        <v>1914</v>
      </c>
      <c r="E1399" s="192" t="s">
        <v>2965</v>
      </c>
      <c r="F1399" s="192" t="s">
        <v>2966</v>
      </c>
    </row>
    <row r="1400" spans="1:6" x14ac:dyDescent="0.25">
      <c r="A1400" s="192">
        <v>76900</v>
      </c>
      <c r="B1400" s="192" t="s">
        <v>77</v>
      </c>
      <c r="C1400" s="192" t="s">
        <v>77</v>
      </c>
      <c r="D1400" s="192" t="s">
        <v>1914</v>
      </c>
      <c r="E1400" s="192" t="s">
        <v>2967</v>
      </c>
      <c r="F1400" s="192" t="s">
        <v>2968</v>
      </c>
    </row>
    <row r="1401" spans="1:6" x14ac:dyDescent="0.25">
      <c r="A1401" s="192">
        <v>76910</v>
      </c>
      <c r="B1401" s="192" t="s">
        <v>75</v>
      </c>
      <c r="C1401" s="192" t="s">
        <v>2380</v>
      </c>
      <c r="D1401" s="192" t="s">
        <v>1914</v>
      </c>
      <c r="E1401" s="192" t="s">
        <v>2969</v>
      </c>
      <c r="F1401" s="192" t="s">
        <v>2970</v>
      </c>
    </row>
    <row r="1402" spans="1:6" x14ac:dyDescent="0.25">
      <c r="A1402" s="192">
        <v>76915</v>
      </c>
      <c r="B1402" s="192" t="s">
        <v>77</v>
      </c>
      <c r="C1402" s="192" t="s">
        <v>77</v>
      </c>
      <c r="D1402" s="192" t="s">
        <v>1914</v>
      </c>
      <c r="E1402" s="192" t="s">
        <v>2971</v>
      </c>
      <c r="F1402" s="192" t="s">
        <v>2972</v>
      </c>
    </row>
    <row r="1403" spans="1:6" x14ac:dyDescent="0.25">
      <c r="A1403" s="192">
        <v>76920</v>
      </c>
      <c r="B1403" s="192" t="s">
        <v>77</v>
      </c>
      <c r="C1403" s="192" t="s">
        <v>77</v>
      </c>
      <c r="D1403" s="192" t="s">
        <v>1914</v>
      </c>
      <c r="E1403" s="192" t="s">
        <v>2973</v>
      </c>
      <c r="F1403" s="192" t="s">
        <v>2974</v>
      </c>
    </row>
    <row r="1404" spans="1:6" x14ac:dyDescent="0.25">
      <c r="A1404" s="192">
        <v>76930</v>
      </c>
      <c r="B1404" s="192" t="s">
        <v>77</v>
      </c>
      <c r="C1404" s="192" t="s">
        <v>77</v>
      </c>
      <c r="D1404" s="192" t="s">
        <v>1914</v>
      </c>
      <c r="E1404" s="192" t="s">
        <v>2975</v>
      </c>
      <c r="F1404" s="192" t="s">
        <v>2976</v>
      </c>
    </row>
    <row r="1405" spans="1:6" x14ac:dyDescent="0.25">
      <c r="A1405" s="192">
        <v>76935</v>
      </c>
      <c r="B1405" s="192" t="s">
        <v>77</v>
      </c>
      <c r="C1405" s="192" t="s">
        <v>77</v>
      </c>
      <c r="D1405" s="192" t="s">
        <v>1914</v>
      </c>
      <c r="E1405" s="192" t="s">
        <v>2977</v>
      </c>
      <c r="F1405" s="192" t="s">
        <v>2978</v>
      </c>
    </row>
    <row r="1406" spans="1:6" x14ac:dyDescent="0.25">
      <c r="A1406" s="192">
        <v>76940</v>
      </c>
      <c r="B1406" s="192" t="s">
        <v>77</v>
      </c>
      <c r="C1406" s="192" t="s">
        <v>77</v>
      </c>
      <c r="D1406" s="192" t="s">
        <v>1914</v>
      </c>
      <c r="E1406" s="192" t="s">
        <v>2979</v>
      </c>
      <c r="F1406" s="192" t="s">
        <v>2980</v>
      </c>
    </row>
    <row r="1407" spans="1:6" x14ac:dyDescent="0.25">
      <c r="A1407" s="192">
        <v>76945</v>
      </c>
      <c r="B1407" s="192" t="s">
        <v>77</v>
      </c>
      <c r="C1407" s="192" t="s">
        <v>77</v>
      </c>
      <c r="D1407" s="192" t="s">
        <v>1914</v>
      </c>
      <c r="E1407" s="192" t="s">
        <v>2981</v>
      </c>
      <c r="F1407" s="192" t="s">
        <v>2982</v>
      </c>
    </row>
    <row r="1408" spans="1:6" x14ac:dyDescent="0.25">
      <c r="A1408" s="192">
        <v>76950</v>
      </c>
      <c r="B1408" s="192" t="s">
        <v>77</v>
      </c>
      <c r="C1408" s="192" t="s">
        <v>77</v>
      </c>
      <c r="D1408" s="192" t="s">
        <v>1914</v>
      </c>
      <c r="E1408" s="192" t="s">
        <v>2983</v>
      </c>
      <c r="F1408" s="192" t="s">
        <v>2984</v>
      </c>
    </row>
    <row r="1409" spans="1:6" x14ac:dyDescent="0.25">
      <c r="A1409" s="192">
        <v>76951</v>
      </c>
      <c r="B1409" s="192" t="s">
        <v>77</v>
      </c>
      <c r="C1409" s="192" t="s">
        <v>77</v>
      </c>
      <c r="D1409" s="192" t="s">
        <v>1914</v>
      </c>
      <c r="E1409" s="192" t="s">
        <v>2985</v>
      </c>
      <c r="F1409" s="192" t="s">
        <v>2986</v>
      </c>
    </row>
    <row r="1410" spans="1:6" x14ac:dyDescent="0.25">
      <c r="A1410" s="192">
        <v>76955</v>
      </c>
      <c r="B1410" s="192" t="s">
        <v>77</v>
      </c>
      <c r="C1410" s="192" t="s">
        <v>77</v>
      </c>
      <c r="D1410" s="192" t="s">
        <v>1914</v>
      </c>
      <c r="E1410" s="192" t="s">
        <v>2987</v>
      </c>
      <c r="F1410" s="192" t="s">
        <v>2988</v>
      </c>
    </row>
    <row r="1411" spans="1:6" x14ac:dyDescent="0.25">
      <c r="A1411" s="192">
        <v>76960</v>
      </c>
      <c r="B1411" s="192" t="s">
        <v>77</v>
      </c>
      <c r="C1411" s="192" t="s">
        <v>77</v>
      </c>
      <c r="D1411" s="192" t="s">
        <v>1914</v>
      </c>
      <c r="E1411" s="192" t="s">
        <v>2989</v>
      </c>
      <c r="F1411" s="192" t="s">
        <v>2990</v>
      </c>
    </row>
    <row r="1412" spans="1:6" x14ac:dyDescent="0.25">
      <c r="A1412" s="192">
        <v>77000</v>
      </c>
      <c r="B1412" s="192" t="s">
        <v>75</v>
      </c>
      <c r="C1412" s="192" t="s">
        <v>2991</v>
      </c>
      <c r="D1412" s="192" t="s">
        <v>1914</v>
      </c>
      <c r="E1412" s="192" t="s">
        <v>2992</v>
      </c>
      <c r="F1412" s="192" t="s">
        <v>2993</v>
      </c>
    </row>
    <row r="1413" spans="1:6" x14ac:dyDescent="0.25">
      <c r="A1413" s="192">
        <v>77010</v>
      </c>
      <c r="B1413" s="192" t="s">
        <v>75</v>
      </c>
      <c r="C1413" s="192" t="s">
        <v>2991</v>
      </c>
      <c r="D1413" s="192" t="s">
        <v>1914</v>
      </c>
      <c r="E1413" s="192" t="s">
        <v>2994</v>
      </c>
      <c r="F1413" s="192" t="s">
        <v>2995</v>
      </c>
    </row>
    <row r="1414" spans="1:6" x14ac:dyDescent="0.25">
      <c r="A1414" s="192">
        <v>77020</v>
      </c>
      <c r="B1414" s="192" t="s">
        <v>75</v>
      </c>
      <c r="C1414" s="192" t="s">
        <v>2991</v>
      </c>
      <c r="D1414" s="192" t="s">
        <v>1914</v>
      </c>
      <c r="E1414" s="192" t="s">
        <v>2996</v>
      </c>
      <c r="F1414" s="192" t="s">
        <v>2997</v>
      </c>
    </row>
    <row r="1415" spans="1:6" x14ac:dyDescent="0.25">
      <c r="A1415" s="192">
        <v>77030</v>
      </c>
      <c r="B1415" s="192" t="s">
        <v>75</v>
      </c>
      <c r="C1415" s="192" t="s">
        <v>2991</v>
      </c>
      <c r="D1415" s="192" t="s">
        <v>1914</v>
      </c>
      <c r="E1415" s="192" t="s">
        <v>2998</v>
      </c>
      <c r="F1415" s="192" t="s">
        <v>2999</v>
      </c>
    </row>
    <row r="1416" spans="1:6" x14ac:dyDescent="0.25">
      <c r="A1416" s="192">
        <v>77037</v>
      </c>
      <c r="B1416" s="192" t="s">
        <v>75</v>
      </c>
      <c r="C1416" s="192" t="s">
        <v>2991</v>
      </c>
      <c r="D1416" s="192" t="s">
        <v>1914</v>
      </c>
      <c r="E1416" s="192" t="s">
        <v>3000</v>
      </c>
      <c r="F1416" s="192" t="s">
        <v>3001</v>
      </c>
    </row>
    <row r="1417" spans="1:6" x14ac:dyDescent="0.25">
      <c r="A1417" s="192">
        <v>77040</v>
      </c>
      <c r="B1417" s="192" t="s">
        <v>75</v>
      </c>
      <c r="C1417" s="192" t="s">
        <v>2991</v>
      </c>
      <c r="D1417" s="192" t="s">
        <v>1914</v>
      </c>
      <c r="E1417" s="192" t="s">
        <v>3002</v>
      </c>
      <c r="F1417" s="192" t="s">
        <v>3003</v>
      </c>
    </row>
    <row r="1418" spans="1:6" x14ac:dyDescent="0.25">
      <c r="A1418" s="192">
        <v>77050</v>
      </c>
      <c r="B1418" s="192" t="s">
        <v>75</v>
      </c>
      <c r="C1418" s="192" t="s">
        <v>2991</v>
      </c>
      <c r="D1418" s="192" t="s">
        <v>1914</v>
      </c>
      <c r="E1418" s="192" t="s">
        <v>3004</v>
      </c>
      <c r="F1418" s="192" t="s">
        <v>3005</v>
      </c>
    </row>
    <row r="1419" spans="1:6" x14ac:dyDescent="0.25">
      <c r="A1419" s="192">
        <v>77060</v>
      </c>
      <c r="B1419" s="192" t="s">
        <v>75</v>
      </c>
      <c r="C1419" s="192" t="s">
        <v>2991</v>
      </c>
      <c r="D1419" s="192" t="s">
        <v>1914</v>
      </c>
      <c r="E1419" s="192" t="s">
        <v>3006</v>
      </c>
      <c r="F1419" s="192" t="s">
        <v>3007</v>
      </c>
    </row>
    <row r="1420" spans="1:6" x14ac:dyDescent="0.25">
      <c r="A1420" s="192">
        <v>77070</v>
      </c>
      <c r="B1420" s="192" t="s">
        <v>75</v>
      </c>
      <c r="C1420" s="192" t="s">
        <v>2991</v>
      </c>
      <c r="D1420" s="192" t="s">
        <v>1914</v>
      </c>
      <c r="E1420" s="192" t="s">
        <v>2994</v>
      </c>
      <c r="F1420" s="192" t="s">
        <v>3008</v>
      </c>
    </row>
    <row r="1421" spans="1:6" x14ac:dyDescent="0.25">
      <c r="A1421" s="192">
        <v>77071</v>
      </c>
      <c r="B1421" s="192" t="s">
        <v>75</v>
      </c>
      <c r="C1421" s="192" t="s">
        <v>2991</v>
      </c>
      <c r="D1421" s="192" t="s">
        <v>1914</v>
      </c>
      <c r="E1421" s="192" t="s">
        <v>3009</v>
      </c>
      <c r="F1421" s="192" t="s">
        <v>3010</v>
      </c>
    </row>
    <row r="1422" spans="1:6" x14ac:dyDescent="0.25">
      <c r="A1422" s="192">
        <v>77077</v>
      </c>
      <c r="B1422" s="192" t="s">
        <v>75</v>
      </c>
      <c r="C1422" s="192" t="s">
        <v>2991</v>
      </c>
      <c r="D1422" s="192" t="s">
        <v>1914</v>
      </c>
      <c r="E1422" s="192" t="s">
        <v>3011</v>
      </c>
      <c r="F1422" s="192" t="s">
        <v>3012</v>
      </c>
    </row>
    <row r="1423" spans="1:6" x14ac:dyDescent="0.25">
      <c r="A1423" s="192">
        <v>77080</v>
      </c>
      <c r="B1423" s="192" t="s">
        <v>75</v>
      </c>
      <c r="C1423" s="192" t="s">
        <v>2991</v>
      </c>
      <c r="D1423" s="192" t="s">
        <v>1914</v>
      </c>
      <c r="E1423" s="192" t="s">
        <v>2996</v>
      </c>
      <c r="F1423" s="192" t="s">
        <v>3013</v>
      </c>
    </row>
    <row r="1424" spans="1:6" x14ac:dyDescent="0.25">
      <c r="A1424" s="192">
        <v>77090</v>
      </c>
      <c r="B1424" s="192" t="s">
        <v>75</v>
      </c>
      <c r="C1424" s="192" t="s">
        <v>2991</v>
      </c>
      <c r="D1424" s="192" t="s">
        <v>1914</v>
      </c>
      <c r="E1424" s="192" t="s">
        <v>2998</v>
      </c>
      <c r="F1424" s="192" t="s">
        <v>3014</v>
      </c>
    </row>
    <row r="1425" spans="1:6" x14ac:dyDescent="0.25">
      <c r="A1425" s="192">
        <v>77091</v>
      </c>
      <c r="B1425" s="192" t="s">
        <v>75</v>
      </c>
      <c r="C1425" s="192" t="s">
        <v>2991</v>
      </c>
      <c r="D1425" s="192" t="s">
        <v>1914</v>
      </c>
      <c r="E1425" s="192" t="s">
        <v>3015</v>
      </c>
      <c r="F1425" s="192" t="s">
        <v>3016</v>
      </c>
    </row>
    <row r="1426" spans="1:6" x14ac:dyDescent="0.25">
      <c r="A1426" s="192">
        <v>77099</v>
      </c>
      <c r="B1426" s="192" t="s">
        <v>75</v>
      </c>
      <c r="C1426" s="192" t="s">
        <v>2991</v>
      </c>
      <c r="D1426" s="192" t="s">
        <v>1914</v>
      </c>
      <c r="E1426" s="192" t="s">
        <v>3017</v>
      </c>
      <c r="F1426" s="192" t="s">
        <v>3018</v>
      </c>
    </row>
    <row r="1427" spans="1:6" x14ac:dyDescent="0.25">
      <c r="A1427" s="192">
        <v>77500</v>
      </c>
      <c r="B1427" s="192" t="s">
        <v>75</v>
      </c>
      <c r="C1427" s="192" t="s">
        <v>2763</v>
      </c>
      <c r="D1427" s="192" t="s">
        <v>1914</v>
      </c>
      <c r="E1427" s="192" t="s">
        <v>2763</v>
      </c>
      <c r="F1427" s="192" t="s">
        <v>3019</v>
      </c>
    </row>
    <row r="1428" spans="1:6" x14ac:dyDescent="0.25">
      <c r="A1428" s="192">
        <v>77501</v>
      </c>
      <c r="B1428" s="192" t="s">
        <v>75</v>
      </c>
      <c r="C1428" s="192" t="s">
        <v>2763</v>
      </c>
      <c r="D1428" s="192" t="s">
        <v>1914</v>
      </c>
      <c r="E1428" s="192" t="s">
        <v>3020</v>
      </c>
      <c r="F1428" s="192" t="s">
        <v>3021</v>
      </c>
    </row>
    <row r="1429" spans="1:6" x14ac:dyDescent="0.25">
      <c r="A1429" s="192">
        <v>77505</v>
      </c>
      <c r="B1429" s="192" t="s">
        <v>75</v>
      </c>
      <c r="C1429" s="192" t="s">
        <v>2763</v>
      </c>
      <c r="D1429" s="192" t="s">
        <v>1914</v>
      </c>
      <c r="E1429" s="192" t="s">
        <v>3022</v>
      </c>
      <c r="F1429" s="192" t="s">
        <v>3023</v>
      </c>
    </row>
    <row r="1430" spans="1:6" x14ac:dyDescent="0.25">
      <c r="A1430" s="192">
        <v>77510</v>
      </c>
      <c r="B1430" s="192" t="s">
        <v>75</v>
      </c>
      <c r="C1430" s="192" t="s">
        <v>2763</v>
      </c>
      <c r="D1430" s="192" t="s">
        <v>1914</v>
      </c>
      <c r="E1430" s="192" t="s">
        <v>2759</v>
      </c>
      <c r="F1430" s="192" t="s">
        <v>3024</v>
      </c>
    </row>
    <row r="1431" spans="1:6" x14ac:dyDescent="0.25">
      <c r="A1431" s="192">
        <v>77515</v>
      </c>
      <c r="B1431" s="192" t="s">
        <v>75</v>
      </c>
      <c r="C1431" s="192" t="s">
        <v>2763</v>
      </c>
      <c r="D1431" s="192" t="s">
        <v>1914</v>
      </c>
      <c r="E1431" s="192" t="s">
        <v>3025</v>
      </c>
      <c r="F1431" s="192" t="s">
        <v>3026</v>
      </c>
    </row>
    <row r="1432" spans="1:6" x14ac:dyDescent="0.25">
      <c r="A1432" s="192">
        <v>77520</v>
      </c>
      <c r="B1432" s="192" t="s">
        <v>75</v>
      </c>
      <c r="C1432" s="192" t="s">
        <v>2763</v>
      </c>
      <c r="D1432" s="192" t="s">
        <v>1914</v>
      </c>
      <c r="E1432" s="192" t="s">
        <v>3027</v>
      </c>
      <c r="F1432" s="192" t="s">
        <v>3028</v>
      </c>
    </row>
    <row r="1433" spans="1:6" x14ac:dyDescent="0.25">
      <c r="A1433" s="192">
        <v>77530</v>
      </c>
      <c r="B1433" s="192" t="s">
        <v>75</v>
      </c>
      <c r="C1433" s="192" t="s">
        <v>2763</v>
      </c>
      <c r="D1433" s="192" t="s">
        <v>1914</v>
      </c>
      <c r="E1433" s="192" t="s">
        <v>3029</v>
      </c>
      <c r="F1433" s="192" t="s">
        <v>3030</v>
      </c>
    </row>
    <row r="1434" spans="1:6" x14ac:dyDescent="0.25">
      <c r="A1434" s="192">
        <v>77535</v>
      </c>
      <c r="B1434" s="192" t="s">
        <v>75</v>
      </c>
      <c r="C1434" s="192" t="s">
        <v>2763</v>
      </c>
      <c r="D1434" s="192" t="s">
        <v>1914</v>
      </c>
      <c r="E1434" s="192" t="s">
        <v>2577</v>
      </c>
      <c r="F1434" s="192" t="s">
        <v>3031</v>
      </c>
    </row>
    <row r="1435" spans="1:6" x14ac:dyDescent="0.25">
      <c r="A1435" s="192">
        <v>77536</v>
      </c>
      <c r="B1435" s="192" t="s">
        <v>75</v>
      </c>
      <c r="C1435" s="192" t="s">
        <v>2763</v>
      </c>
      <c r="D1435" s="192" t="s">
        <v>1914</v>
      </c>
      <c r="E1435" s="192" t="s">
        <v>2577</v>
      </c>
      <c r="F1435" s="192" t="s">
        <v>3032</v>
      </c>
    </row>
    <row r="1436" spans="1:6" x14ac:dyDescent="0.25">
      <c r="A1436" s="192">
        <v>77540</v>
      </c>
      <c r="B1436" s="192" t="s">
        <v>75</v>
      </c>
      <c r="C1436" s="192" t="s">
        <v>2763</v>
      </c>
      <c r="D1436" s="192" t="s">
        <v>1914</v>
      </c>
      <c r="E1436" s="192" t="s">
        <v>3033</v>
      </c>
      <c r="F1436" s="192" t="s">
        <v>3034</v>
      </c>
    </row>
    <row r="1437" spans="1:6" x14ac:dyDescent="0.25">
      <c r="A1437" s="192">
        <v>77545</v>
      </c>
      <c r="B1437" s="192" t="s">
        <v>75</v>
      </c>
      <c r="C1437" s="192" t="s">
        <v>2763</v>
      </c>
      <c r="D1437" s="192" t="s">
        <v>1914</v>
      </c>
      <c r="E1437" s="192" t="s">
        <v>3035</v>
      </c>
      <c r="F1437" s="192" t="s">
        <v>3036</v>
      </c>
    </row>
    <row r="1438" spans="1:6" x14ac:dyDescent="0.25">
      <c r="A1438" s="192">
        <v>77550</v>
      </c>
      <c r="B1438" s="192" t="s">
        <v>75</v>
      </c>
      <c r="C1438" s="192" t="s">
        <v>2763</v>
      </c>
      <c r="D1438" s="192" t="s">
        <v>1914</v>
      </c>
      <c r="E1438" s="192" t="s">
        <v>3037</v>
      </c>
      <c r="F1438" s="192" t="s">
        <v>3038</v>
      </c>
    </row>
    <row r="1439" spans="1:6" x14ac:dyDescent="0.25">
      <c r="A1439" s="192">
        <v>77560</v>
      </c>
      <c r="B1439" s="192" t="s">
        <v>75</v>
      </c>
      <c r="C1439" s="192" t="s">
        <v>2763</v>
      </c>
      <c r="D1439" s="192" t="s">
        <v>1914</v>
      </c>
      <c r="E1439" s="192" t="s">
        <v>3039</v>
      </c>
      <c r="F1439" s="192" t="s">
        <v>3040</v>
      </c>
    </row>
    <row r="1440" spans="1:6" x14ac:dyDescent="0.25">
      <c r="A1440" s="192">
        <v>77570</v>
      </c>
      <c r="B1440" s="192" t="s">
        <v>75</v>
      </c>
      <c r="C1440" s="192" t="s">
        <v>2763</v>
      </c>
      <c r="D1440" s="192" t="s">
        <v>1914</v>
      </c>
      <c r="E1440" s="192" t="s">
        <v>3041</v>
      </c>
      <c r="F1440" s="192" t="s">
        <v>3042</v>
      </c>
    </row>
    <row r="1441" spans="1:6" x14ac:dyDescent="0.25">
      <c r="A1441" s="192">
        <v>77571</v>
      </c>
      <c r="B1441" s="192" t="s">
        <v>75</v>
      </c>
      <c r="C1441" s="192" t="s">
        <v>2763</v>
      </c>
      <c r="D1441" s="192" t="s">
        <v>1914</v>
      </c>
      <c r="E1441" s="192" t="s">
        <v>3043</v>
      </c>
      <c r="F1441" s="192" t="s">
        <v>3044</v>
      </c>
    </row>
    <row r="1442" spans="1:6" x14ac:dyDescent="0.25">
      <c r="A1442" s="192">
        <v>77572</v>
      </c>
      <c r="B1442" s="192" t="s">
        <v>75</v>
      </c>
      <c r="C1442" s="192" t="s">
        <v>2763</v>
      </c>
      <c r="D1442" s="192" t="s">
        <v>1914</v>
      </c>
      <c r="E1442" s="192" t="s">
        <v>3045</v>
      </c>
      <c r="F1442" s="192" t="s">
        <v>3046</v>
      </c>
    </row>
    <row r="1443" spans="1:6" x14ac:dyDescent="0.25">
      <c r="A1443" s="192">
        <v>77577</v>
      </c>
      <c r="B1443" s="192" t="s">
        <v>75</v>
      </c>
      <c r="C1443" s="192" t="s">
        <v>2763</v>
      </c>
      <c r="D1443" s="192" t="s">
        <v>1914</v>
      </c>
      <c r="E1443" s="192" t="s">
        <v>3047</v>
      </c>
      <c r="F1443" s="192" t="s">
        <v>3048</v>
      </c>
    </row>
    <row r="1444" spans="1:6" x14ac:dyDescent="0.25">
      <c r="A1444" s="192">
        <v>77580</v>
      </c>
      <c r="B1444" s="192" t="s">
        <v>75</v>
      </c>
      <c r="C1444" s="192" t="s">
        <v>2763</v>
      </c>
      <c r="D1444" s="192" t="s">
        <v>1914</v>
      </c>
      <c r="E1444" s="192" t="s">
        <v>3049</v>
      </c>
      <c r="F1444" s="192" t="s">
        <v>3050</v>
      </c>
    </row>
    <row r="1445" spans="1:6" x14ac:dyDescent="0.25">
      <c r="A1445" s="192">
        <v>77599</v>
      </c>
      <c r="B1445" s="192" t="s">
        <v>75</v>
      </c>
      <c r="C1445" s="192" t="s">
        <v>2763</v>
      </c>
      <c r="D1445" s="192" t="s">
        <v>1914</v>
      </c>
      <c r="E1445" s="192" t="s">
        <v>3051</v>
      </c>
      <c r="F1445" s="192" t="s">
        <v>3052</v>
      </c>
    </row>
    <row r="1446" spans="1:6" x14ac:dyDescent="0.25">
      <c r="A1446" s="192">
        <v>78000</v>
      </c>
      <c r="B1446" s="192" t="s">
        <v>29</v>
      </c>
      <c r="C1446" s="192" t="s">
        <v>29</v>
      </c>
      <c r="D1446" s="192" t="s">
        <v>1914</v>
      </c>
      <c r="E1446" s="192" t="s">
        <v>3053</v>
      </c>
      <c r="F1446" s="192" t="s">
        <v>3054</v>
      </c>
    </row>
    <row r="1447" spans="1:6" x14ac:dyDescent="0.25">
      <c r="A1447" s="192">
        <v>78001</v>
      </c>
      <c r="B1447" s="192" t="s">
        <v>29</v>
      </c>
      <c r="C1447" s="192" t="s">
        <v>29</v>
      </c>
      <c r="D1447" s="192" t="s">
        <v>1914</v>
      </c>
      <c r="E1447" s="192" t="s">
        <v>3055</v>
      </c>
      <c r="F1447" s="192" t="s">
        <v>3056</v>
      </c>
    </row>
    <row r="1448" spans="1:6" x14ac:dyDescent="0.25">
      <c r="A1448" s="192">
        <v>78010</v>
      </c>
      <c r="B1448" s="192" t="s">
        <v>29</v>
      </c>
      <c r="C1448" s="192" t="s">
        <v>29</v>
      </c>
      <c r="D1448" s="192" t="s">
        <v>1914</v>
      </c>
      <c r="E1448" s="192" t="s">
        <v>3057</v>
      </c>
      <c r="F1448" s="192" t="s">
        <v>3058</v>
      </c>
    </row>
    <row r="1449" spans="1:6" x14ac:dyDescent="0.25">
      <c r="A1449" s="192">
        <v>78011</v>
      </c>
      <c r="B1449" s="192" t="s">
        <v>29</v>
      </c>
      <c r="C1449" s="192" t="s">
        <v>29</v>
      </c>
      <c r="D1449" s="192" t="s">
        <v>1914</v>
      </c>
      <c r="E1449" s="192" t="s">
        <v>3059</v>
      </c>
      <c r="F1449" s="192" t="s">
        <v>3060</v>
      </c>
    </row>
    <row r="1450" spans="1:6" x14ac:dyDescent="0.25">
      <c r="A1450" s="192">
        <v>78020</v>
      </c>
      <c r="B1450" s="192" t="s">
        <v>29</v>
      </c>
      <c r="C1450" s="192" t="s">
        <v>29</v>
      </c>
      <c r="D1450" s="192" t="s">
        <v>1914</v>
      </c>
      <c r="E1450" s="192" t="s">
        <v>170</v>
      </c>
      <c r="F1450" s="192" t="s">
        <v>3061</v>
      </c>
    </row>
    <row r="1451" spans="1:6" x14ac:dyDescent="0.25">
      <c r="A1451" s="192">
        <v>78021</v>
      </c>
      <c r="B1451" s="192" t="s">
        <v>29</v>
      </c>
      <c r="C1451" s="192" t="s">
        <v>29</v>
      </c>
      <c r="D1451" s="192" t="s">
        <v>1914</v>
      </c>
      <c r="E1451" s="192" t="s">
        <v>170</v>
      </c>
      <c r="F1451" s="192" t="s">
        <v>3062</v>
      </c>
    </row>
    <row r="1452" spans="1:6" x14ac:dyDescent="0.25">
      <c r="A1452" s="192">
        <v>78022</v>
      </c>
      <c r="B1452" s="192" t="s">
        <v>29</v>
      </c>
      <c r="C1452" s="192" t="s">
        <v>29</v>
      </c>
      <c r="D1452" s="192" t="s">
        <v>1914</v>
      </c>
      <c r="E1452" s="192" t="s">
        <v>3063</v>
      </c>
      <c r="F1452" s="192" t="s">
        <v>3064</v>
      </c>
    </row>
    <row r="1453" spans="1:6" x14ac:dyDescent="0.25">
      <c r="A1453" s="192">
        <v>78023</v>
      </c>
      <c r="B1453" s="192" t="s">
        <v>29</v>
      </c>
      <c r="C1453" s="192" t="s">
        <v>29</v>
      </c>
      <c r="D1453" s="192" t="s">
        <v>1914</v>
      </c>
      <c r="E1453" s="192" t="s">
        <v>3065</v>
      </c>
      <c r="F1453" s="192" t="s">
        <v>3066</v>
      </c>
    </row>
    <row r="1454" spans="1:6" x14ac:dyDescent="0.25">
      <c r="A1454" s="192">
        <v>78024</v>
      </c>
      <c r="B1454" s="192" t="s">
        <v>29</v>
      </c>
      <c r="C1454" s="192" t="s">
        <v>29</v>
      </c>
      <c r="D1454" s="192" t="s">
        <v>1914</v>
      </c>
      <c r="E1454" s="192" t="s">
        <v>3067</v>
      </c>
      <c r="F1454" s="192" t="s">
        <v>3068</v>
      </c>
    </row>
    <row r="1455" spans="1:6" x14ac:dyDescent="0.25">
      <c r="A1455" s="192">
        <v>78030</v>
      </c>
      <c r="B1455" s="192" t="s">
        <v>29</v>
      </c>
      <c r="C1455" s="192" t="s">
        <v>29</v>
      </c>
      <c r="D1455" s="192" t="s">
        <v>1914</v>
      </c>
      <c r="E1455" s="192" t="s">
        <v>3069</v>
      </c>
      <c r="F1455" s="192" t="s">
        <v>3070</v>
      </c>
    </row>
    <row r="1456" spans="1:6" x14ac:dyDescent="0.25">
      <c r="A1456" s="192">
        <v>78040</v>
      </c>
      <c r="B1456" s="192" t="s">
        <v>29</v>
      </c>
      <c r="C1456" s="192" t="s">
        <v>29</v>
      </c>
      <c r="D1456" s="192" t="s">
        <v>1914</v>
      </c>
      <c r="E1456" s="192" t="s">
        <v>3071</v>
      </c>
      <c r="F1456" s="192" t="s">
        <v>3072</v>
      </c>
    </row>
    <row r="1457" spans="1:6" x14ac:dyDescent="0.25">
      <c r="A1457" s="192">
        <v>78050</v>
      </c>
      <c r="B1457" s="192" t="s">
        <v>29</v>
      </c>
      <c r="C1457" s="192" t="s">
        <v>29</v>
      </c>
      <c r="D1457" s="192" t="s">
        <v>1914</v>
      </c>
      <c r="E1457" s="192" t="s">
        <v>3055</v>
      </c>
      <c r="F1457" s="192" t="s">
        <v>3073</v>
      </c>
    </row>
    <row r="1458" spans="1:6" x14ac:dyDescent="0.25">
      <c r="A1458" s="192">
        <v>78060</v>
      </c>
      <c r="B1458" s="192" t="s">
        <v>29</v>
      </c>
      <c r="C1458" s="192" t="s">
        <v>29</v>
      </c>
      <c r="D1458" s="192" t="s">
        <v>1914</v>
      </c>
      <c r="E1458" s="192" t="s">
        <v>3074</v>
      </c>
      <c r="F1458" s="192" t="s">
        <v>3075</v>
      </c>
    </row>
    <row r="1459" spans="1:6" x14ac:dyDescent="0.25">
      <c r="A1459" s="192">
        <v>78070</v>
      </c>
      <c r="B1459" s="192" t="s">
        <v>29</v>
      </c>
      <c r="C1459" s="192" t="s">
        <v>29</v>
      </c>
      <c r="D1459" s="192" t="s">
        <v>1914</v>
      </c>
      <c r="E1459" s="192" t="s">
        <v>3076</v>
      </c>
      <c r="F1459" s="192" t="s">
        <v>3077</v>
      </c>
    </row>
    <row r="1460" spans="1:6" x14ac:dyDescent="0.25">
      <c r="A1460" s="192">
        <v>78080</v>
      </c>
      <c r="B1460" s="192" t="s">
        <v>29</v>
      </c>
      <c r="C1460" s="192" t="s">
        <v>29</v>
      </c>
      <c r="D1460" s="192" t="s">
        <v>1914</v>
      </c>
      <c r="E1460" s="192" t="s">
        <v>3078</v>
      </c>
      <c r="F1460" s="192" t="s">
        <v>3079</v>
      </c>
    </row>
    <row r="1461" spans="1:6" x14ac:dyDescent="0.25">
      <c r="A1461" s="192">
        <v>78084</v>
      </c>
      <c r="B1461" s="192" t="s">
        <v>68</v>
      </c>
      <c r="C1461" s="192" t="s">
        <v>68</v>
      </c>
      <c r="D1461" s="192" t="s">
        <v>1914</v>
      </c>
      <c r="E1461" s="192" t="s">
        <v>3080</v>
      </c>
      <c r="F1461" s="192" t="s">
        <v>3081</v>
      </c>
    </row>
    <row r="1462" spans="1:6" x14ac:dyDescent="0.25">
      <c r="A1462" s="192">
        <v>78100</v>
      </c>
      <c r="B1462" s="192" t="s">
        <v>72</v>
      </c>
      <c r="C1462" s="192" t="s">
        <v>2159</v>
      </c>
      <c r="D1462" s="192" t="s">
        <v>1914</v>
      </c>
      <c r="E1462" s="192" t="s">
        <v>3082</v>
      </c>
      <c r="F1462" s="192" t="s">
        <v>3083</v>
      </c>
    </row>
    <row r="1463" spans="1:6" x14ac:dyDescent="0.25">
      <c r="A1463" s="192">
        <v>78110</v>
      </c>
      <c r="B1463" s="192" t="s">
        <v>72</v>
      </c>
      <c r="C1463" s="192" t="s">
        <v>2159</v>
      </c>
      <c r="D1463" s="192" t="s">
        <v>1914</v>
      </c>
      <c r="E1463" s="192" t="s">
        <v>3084</v>
      </c>
      <c r="F1463" s="192" t="s">
        <v>3085</v>
      </c>
    </row>
    <row r="1464" spans="1:6" x14ac:dyDescent="0.25">
      <c r="A1464" s="192">
        <v>78500</v>
      </c>
      <c r="B1464" s="192" t="s">
        <v>72</v>
      </c>
      <c r="C1464" s="192" t="s">
        <v>2159</v>
      </c>
      <c r="D1464" s="192" t="s">
        <v>1914</v>
      </c>
      <c r="E1464" s="192" t="s">
        <v>3086</v>
      </c>
      <c r="F1464" s="192" t="s">
        <v>3087</v>
      </c>
    </row>
    <row r="1465" spans="1:6" x14ac:dyDescent="0.25">
      <c r="A1465" s="192">
        <v>78510</v>
      </c>
      <c r="B1465" s="192" t="s">
        <v>72</v>
      </c>
      <c r="C1465" s="192" t="s">
        <v>2159</v>
      </c>
      <c r="D1465" s="192" t="s">
        <v>1914</v>
      </c>
      <c r="E1465" s="192" t="s">
        <v>3086</v>
      </c>
      <c r="F1465" s="192" t="s">
        <v>3088</v>
      </c>
    </row>
    <row r="1466" spans="1:6" x14ac:dyDescent="0.25">
      <c r="A1466" s="192">
        <v>78511</v>
      </c>
      <c r="B1466" s="192" t="s">
        <v>72</v>
      </c>
      <c r="C1466" s="192" t="s">
        <v>2159</v>
      </c>
      <c r="D1466" s="192" t="s">
        <v>1914</v>
      </c>
      <c r="E1466" s="192" t="s">
        <v>3089</v>
      </c>
      <c r="F1466" s="192" t="s">
        <v>3090</v>
      </c>
    </row>
    <row r="1467" spans="1:6" x14ac:dyDescent="0.25">
      <c r="A1467" s="192">
        <v>78520</v>
      </c>
      <c r="B1467" s="192" t="s">
        <v>72</v>
      </c>
      <c r="C1467" s="192" t="s">
        <v>3091</v>
      </c>
      <c r="D1467" s="192" t="s">
        <v>1914</v>
      </c>
      <c r="E1467" s="192" t="s">
        <v>3091</v>
      </c>
      <c r="F1467" s="192" t="s">
        <v>3092</v>
      </c>
    </row>
    <row r="1468" spans="1:6" x14ac:dyDescent="0.25">
      <c r="A1468" s="192">
        <v>78521</v>
      </c>
      <c r="B1468" s="192" t="s">
        <v>72</v>
      </c>
      <c r="C1468" s="192" t="s">
        <v>3091</v>
      </c>
      <c r="D1468" s="192" t="s">
        <v>1914</v>
      </c>
      <c r="E1468" s="192" t="s">
        <v>3091</v>
      </c>
      <c r="F1468" s="192" t="s">
        <v>3093</v>
      </c>
    </row>
    <row r="1469" spans="1:6" x14ac:dyDescent="0.25">
      <c r="A1469" s="192">
        <v>78600</v>
      </c>
      <c r="B1469" s="192" t="s">
        <v>72</v>
      </c>
      <c r="C1469" s="192" t="s">
        <v>2152</v>
      </c>
      <c r="D1469" s="192" t="s">
        <v>1914</v>
      </c>
      <c r="E1469" s="192" t="s">
        <v>3094</v>
      </c>
      <c r="F1469" s="192" t="s">
        <v>3095</v>
      </c>
    </row>
    <row r="1470" spans="1:6" x14ac:dyDescent="0.25">
      <c r="A1470" s="192">
        <v>78610</v>
      </c>
      <c r="B1470" s="192" t="s">
        <v>72</v>
      </c>
      <c r="C1470" s="192" t="s">
        <v>2152</v>
      </c>
      <c r="D1470" s="192" t="s">
        <v>1914</v>
      </c>
      <c r="E1470" s="192" t="s">
        <v>3094</v>
      </c>
      <c r="F1470" s="192" t="s">
        <v>3096</v>
      </c>
    </row>
    <row r="1471" spans="1:6" x14ac:dyDescent="0.25">
      <c r="A1471" s="192">
        <v>78611</v>
      </c>
      <c r="B1471" s="192" t="s">
        <v>72</v>
      </c>
      <c r="C1471" s="192" t="s">
        <v>2152</v>
      </c>
      <c r="D1471" s="192" t="s">
        <v>1914</v>
      </c>
      <c r="E1471" s="192" t="s">
        <v>3097</v>
      </c>
      <c r="F1471" s="192" t="s">
        <v>3098</v>
      </c>
    </row>
    <row r="1472" spans="1:6" x14ac:dyDescent="0.25">
      <c r="A1472" s="192">
        <v>78613</v>
      </c>
      <c r="B1472" s="192" t="s">
        <v>72</v>
      </c>
      <c r="C1472" s="192" t="s">
        <v>2152</v>
      </c>
      <c r="D1472" s="192" t="s">
        <v>1914</v>
      </c>
      <c r="E1472" s="192" t="s">
        <v>3099</v>
      </c>
      <c r="F1472" s="192" t="s">
        <v>3100</v>
      </c>
    </row>
    <row r="1473" spans="1:6" x14ac:dyDescent="0.25">
      <c r="A1473" s="192">
        <v>78615</v>
      </c>
      <c r="B1473" s="192" t="s">
        <v>72</v>
      </c>
      <c r="C1473" s="192" t="s">
        <v>2152</v>
      </c>
      <c r="D1473" s="192" t="s">
        <v>1914</v>
      </c>
      <c r="E1473" s="192" t="s">
        <v>3101</v>
      </c>
      <c r="F1473" s="192" t="s">
        <v>3102</v>
      </c>
    </row>
    <row r="1474" spans="1:6" x14ac:dyDescent="0.25">
      <c r="A1474" s="192">
        <v>78620</v>
      </c>
      <c r="B1474" s="192" t="s">
        <v>75</v>
      </c>
      <c r="C1474" s="192" t="s">
        <v>2380</v>
      </c>
      <c r="D1474" s="192" t="s">
        <v>1914</v>
      </c>
      <c r="E1474" s="192" t="s">
        <v>3103</v>
      </c>
      <c r="F1474" s="192" t="s">
        <v>3104</v>
      </c>
    </row>
    <row r="1475" spans="1:6" x14ac:dyDescent="0.25">
      <c r="A1475" s="192">
        <v>78625</v>
      </c>
      <c r="B1475" s="192" t="s">
        <v>75</v>
      </c>
      <c r="C1475" s="192" t="s">
        <v>2380</v>
      </c>
      <c r="D1475" s="192" t="s">
        <v>1914</v>
      </c>
      <c r="E1475" s="192" t="s">
        <v>3105</v>
      </c>
      <c r="F1475" s="192" t="s">
        <v>3106</v>
      </c>
    </row>
    <row r="1476" spans="1:6" x14ac:dyDescent="0.25">
      <c r="A1476" s="192">
        <v>78630</v>
      </c>
      <c r="B1476" s="192" t="s">
        <v>72</v>
      </c>
      <c r="C1476" s="192" t="s">
        <v>2159</v>
      </c>
      <c r="D1476" s="192" t="s">
        <v>1914</v>
      </c>
      <c r="E1476" s="192" t="s">
        <v>2159</v>
      </c>
      <c r="F1476" s="192" t="s">
        <v>3107</v>
      </c>
    </row>
    <row r="1477" spans="1:6" x14ac:dyDescent="0.25">
      <c r="A1477" s="192">
        <v>78631</v>
      </c>
      <c r="B1477" s="192" t="s">
        <v>72</v>
      </c>
      <c r="C1477" s="192" t="s">
        <v>2159</v>
      </c>
      <c r="D1477" s="192" t="s">
        <v>1914</v>
      </c>
      <c r="E1477" s="192" t="s">
        <v>3108</v>
      </c>
      <c r="F1477" s="192" t="s">
        <v>3109</v>
      </c>
    </row>
    <row r="1478" spans="1:6" x14ac:dyDescent="0.25">
      <c r="A1478" s="192">
        <v>78632</v>
      </c>
      <c r="B1478" s="192" t="s">
        <v>72</v>
      </c>
      <c r="C1478" s="192" t="s">
        <v>2159</v>
      </c>
      <c r="D1478" s="192" t="s">
        <v>1914</v>
      </c>
      <c r="E1478" s="192" t="s">
        <v>3110</v>
      </c>
      <c r="F1478" s="192" t="s">
        <v>3111</v>
      </c>
    </row>
    <row r="1479" spans="1:6" x14ac:dyDescent="0.25">
      <c r="A1479" s="192">
        <v>78633</v>
      </c>
      <c r="B1479" s="192" t="s">
        <v>72</v>
      </c>
      <c r="C1479" s="192" t="s">
        <v>2159</v>
      </c>
      <c r="D1479" s="192" t="s">
        <v>1914</v>
      </c>
      <c r="E1479" s="192" t="s">
        <v>3112</v>
      </c>
      <c r="F1479" s="192" t="s">
        <v>3113</v>
      </c>
    </row>
    <row r="1480" spans="1:6" x14ac:dyDescent="0.25">
      <c r="A1480" s="192">
        <v>78635</v>
      </c>
      <c r="B1480" s="192" t="s">
        <v>72</v>
      </c>
      <c r="C1480" s="192" t="s">
        <v>2159</v>
      </c>
      <c r="D1480" s="192" t="s">
        <v>1914</v>
      </c>
      <c r="E1480" s="192" t="s">
        <v>3114</v>
      </c>
      <c r="F1480" s="192" t="s">
        <v>3115</v>
      </c>
    </row>
    <row r="1481" spans="1:6" x14ac:dyDescent="0.25">
      <c r="A1481" s="192">
        <v>78637</v>
      </c>
      <c r="B1481" s="192" t="s">
        <v>76</v>
      </c>
      <c r="C1481" s="192" t="s">
        <v>76</v>
      </c>
      <c r="D1481" s="192" t="s">
        <v>1914</v>
      </c>
      <c r="E1481" s="192" t="s">
        <v>3116</v>
      </c>
      <c r="F1481" s="192" t="s">
        <v>3117</v>
      </c>
    </row>
    <row r="1482" spans="1:6" x14ac:dyDescent="0.25">
      <c r="A1482" s="192">
        <v>78638</v>
      </c>
      <c r="B1482" s="192" t="s">
        <v>72</v>
      </c>
      <c r="C1482" s="192" t="s">
        <v>2159</v>
      </c>
      <c r="D1482" s="192" t="s">
        <v>1914</v>
      </c>
      <c r="E1482" s="192" t="s">
        <v>3118</v>
      </c>
      <c r="F1482" s="192" t="s">
        <v>3119</v>
      </c>
    </row>
    <row r="1483" spans="1:6" x14ac:dyDescent="0.25">
      <c r="A1483" s="192">
        <v>78639</v>
      </c>
      <c r="B1483" s="192" t="s">
        <v>72</v>
      </c>
      <c r="C1483" s="192" t="s">
        <v>2159</v>
      </c>
      <c r="D1483" s="192" t="s">
        <v>1914</v>
      </c>
      <c r="E1483" s="192" t="s">
        <v>3120</v>
      </c>
      <c r="F1483" s="192" t="s">
        <v>3121</v>
      </c>
    </row>
    <row r="1484" spans="1:6" x14ac:dyDescent="0.25">
      <c r="A1484" s="192">
        <v>78640</v>
      </c>
      <c r="B1484" s="192" t="s">
        <v>69</v>
      </c>
      <c r="C1484" s="192" t="s">
        <v>69</v>
      </c>
      <c r="D1484" s="192" t="s">
        <v>1914</v>
      </c>
      <c r="E1484" s="192" t="s">
        <v>3122</v>
      </c>
      <c r="F1484" s="192" t="s">
        <v>3123</v>
      </c>
    </row>
    <row r="1485" spans="1:6" x14ac:dyDescent="0.25">
      <c r="A1485" s="192">
        <v>78641</v>
      </c>
      <c r="B1485" s="192" t="s">
        <v>69</v>
      </c>
      <c r="C1485" s="192" t="s">
        <v>69</v>
      </c>
      <c r="D1485" s="192" t="s">
        <v>1914</v>
      </c>
      <c r="E1485" s="192" t="s">
        <v>3124</v>
      </c>
      <c r="F1485" s="192" t="s">
        <v>3125</v>
      </c>
    </row>
    <row r="1486" spans="1:6" x14ac:dyDescent="0.25">
      <c r="A1486" s="192">
        <v>78642</v>
      </c>
      <c r="B1486" s="192" t="s">
        <v>69</v>
      </c>
      <c r="C1486" s="192" t="s">
        <v>69</v>
      </c>
      <c r="D1486" s="192" t="s">
        <v>1914</v>
      </c>
      <c r="E1486" s="192" t="s">
        <v>3126</v>
      </c>
      <c r="F1486" s="192" t="s">
        <v>3127</v>
      </c>
    </row>
    <row r="1487" spans="1:6" x14ac:dyDescent="0.25">
      <c r="A1487" s="192">
        <v>78643</v>
      </c>
      <c r="B1487" s="192" t="s">
        <v>69</v>
      </c>
      <c r="C1487" s="192" t="s">
        <v>69</v>
      </c>
      <c r="D1487" s="192" t="s">
        <v>1914</v>
      </c>
      <c r="E1487" s="192" t="s">
        <v>3128</v>
      </c>
      <c r="F1487" s="192" t="s">
        <v>3129</v>
      </c>
    </row>
    <row r="1488" spans="1:6" x14ac:dyDescent="0.25">
      <c r="A1488" s="192">
        <v>78645</v>
      </c>
      <c r="B1488" s="192" t="s">
        <v>69</v>
      </c>
      <c r="C1488" s="192" t="s">
        <v>69</v>
      </c>
      <c r="D1488" s="192" t="s">
        <v>1914</v>
      </c>
      <c r="E1488" s="192" t="s">
        <v>3130</v>
      </c>
      <c r="F1488" s="192" t="s">
        <v>3131</v>
      </c>
    </row>
    <row r="1489" spans="1:6" x14ac:dyDescent="0.25">
      <c r="A1489" s="192">
        <v>78650</v>
      </c>
      <c r="B1489" s="192" t="s">
        <v>69</v>
      </c>
      <c r="C1489" s="192" t="s">
        <v>69</v>
      </c>
      <c r="D1489" s="192" t="s">
        <v>1914</v>
      </c>
      <c r="E1489" s="192" t="s">
        <v>3132</v>
      </c>
      <c r="F1489" s="192" t="s">
        <v>3133</v>
      </c>
    </row>
    <row r="1490" spans="1:6" x14ac:dyDescent="0.25">
      <c r="A1490" s="192">
        <v>78651</v>
      </c>
      <c r="B1490" s="192" t="s">
        <v>69</v>
      </c>
      <c r="C1490" s="192" t="s">
        <v>69</v>
      </c>
      <c r="D1490" s="192" t="s">
        <v>1914</v>
      </c>
      <c r="E1490" s="192" t="s">
        <v>3134</v>
      </c>
      <c r="F1490" s="192" t="s">
        <v>3135</v>
      </c>
    </row>
    <row r="1491" spans="1:6" x14ac:dyDescent="0.25">
      <c r="A1491" s="192">
        <v>78654</v>
      </c>
      <c r="B1491" s="192" t="s">
        <v>72</v>
      </c>
      <c r="C1491" s="192" t="s">
        <v>2159</v>
      </c>
      <c r="D1491" s="192" t="s">
        <v>1914</v>
      </c>
      <c r="E1491" s="192" t="s">
        <v>3136</v>
      </c>
      <c r="F1491" s="192" t="s">
        <v>3137</v>
      </c>
    </row>
    <row r="1492" spans="1:6" x14ac:dyDescent="0.25">
      <c r="A1492" s="192">
        <v>78655</v>
      </c>
      <c r="B1492" s="192" t="s">
        <v>72</v>
      </c>
      <c r="C1492" s="192" t="s">
        <v>2159</v>
      </c>
      <c r="D1492" s="192" t="s">
        <v>1914</v>
      </c>
      <c r="E1492" s="192" t="s">
        <v>3138</v>
      </c>
      <c r="F1492" s="192" t="s">
        <v>3139</v>
      </c>
    </row>
    <row r="1493" spans="1:6" x14ac:dyDescent="0.25">
      <c r="A1493" s="192">
        <v>78656</v>
      </c>
      <c r="B1493" s="192" t="s">
        <v>72</v>
      </c>
      <c r="C1493" s="192" t="s">
        <v>2159</v>
      </c>
      <c r="D1493" s="192" t="s">
        <v>1914</v>
      </c>
      <c r="E1493" s="192" t="s">
        <v>3140</v>
      </c>
      <c r="F1493" s="192" t="s">
        <v>3141</v>
      </c>
    </row>
    <row r="1494" spans="1:6" x14ac:dyDescent="0.25">
      <c r="A1494" s="192">
        <v>78657</v>
      </c>
      <c r="B1494" s="192" t="s">
        <v>72</v>
      </c>
      <c r="C1494" s="192" t="s">
        <v>2159</v>
      </c>
      <c r="D1494" s="192" t="s">
        <v>1914</v>
      </c>
      <c r="E1494" s="192" t="s">
        <v>3142</v>
      </c>
      <c r="F1494" s="192" t="s">
        <v>3143</v>
      </c>
    </row>
    <row r="1495" spans="1:6" x14ac:dyDescent="0.25">
      <c r="A1495" s="192">
        <v>78660</v>
      </c>
      <c r="B1495" s="192" t="s">
        <v>72</v>
      </c>
      <c r="C1495" s="192" t="s">
        <v>2159</v>
      </c>
      <c r="D1495" s="192" t="s">
        <v>1914</v>
      </c>
      <c r="E1495" s="192" t="s">
        <v>3144</v>
      </c>
      <c r="F1495" s="192" t="s">
        <v>3145</v>
      </c>
    </row>
    <row r="1496" spans="1:6" x14ac:dyDescent="0.25">
      <c r="A1496" s="192">
        <v>78661</v>
      </c>
      <c r="B1496" s="192" t="s">
        <v>70</v>
      </c>
      <c r="C1496" s="192" t="s">
        <v>2074</v>
      </c>
      <c r="D1496" s="192" t="s">
        <v>1914</v>
      </c>
      <c r="E1496" s="192" t="s">
        <v>3146</v>
      </c>
      <c r="F1496" s="192" t="s">
        <v>3147</v>
      </c>
    </row>
    <row r="1497" spans="1:6" x14ac:dyDescent="0.25">
      <c r="A1497" s="192">
        <v>78662</v>
      </c>
      <c r="B1497" s="192" t="s">
        <v>72</v>
      </c>
      <c r="C1497" s="192" t="s">
        <v>2159</v>
      </c>
      <c r="D1497" s="192" t="s">
        <v>1914</v>
      </c>
      <c r="E1497" s="192" t="s">
        <v>3148</v>
      </c>
      <c r="F1497" s="192" t="s">
        <v>3149</v>
      </c>
    </row>
    <row r="1498" spans="1:6" x14ac:dyDescent="0.25">
      <c r="A1498" s="192">
        <v>78663</v>
      </c>
      <c r="B1498" s="192" t="s">
        <v>70</v>
      </c>
      <c r="C1498" s="192" t="s">
        <v>2074</v>
      </c>
      <c r="D1498" s="192" t="s">
        <v>1914</v>
      </c>
      <c r="E1498" s="192" t="s">
        <v>3150</v>
      </c>
      <c r="F1498" s="192" t="s">
        <v>3151</v>
      </c>
    </row>
    <row r="1499" spans="1:6" x14ac:dyDescent="0.25">
      <c r="A1499" s="192">
        <v>78664</v>
      </c>
      <c r="B1499" s="192" t="s">
        <v>72</v>
      </c>
      <c r="C1499" s="192" t="s">
        <v>2159</v>
      </c>
      <c r="D1499" s="192" t="s">
        <v>1914</v>
      </c>
      <c r="E1499" s="192" t="s">
        <v>3152</v>
      </c>
      <c r="F1499" s="192" t="s">
        <v>3153</v>
      </c>
    </row>
    <row r="1500" spans="1:6" x14ac:dyDescent="0.25">
      <c r="A1500" s="192">
        <v>78665</v>
      </c>
      <c r="B1500" s="192" t="s">
        <v>72</v>
      </c>
      <c r="C1500" s="192" t="s">
        <v>2159</v>
      </c>
      <c r="D1500" s="192" t="s">
        <v>1914</v>
      </c>
      <c r="E1500" s="192" t="s">
        <v>3154</v>
      </c>
      <c r="F1500" s="192" t="s">
        <v>3155</v>
      </c>
    </row>
    <row r="1501" spans="1:6" x14ac:dyDescent="0.25">
      <c r="A1501" s="192">
        <v>78666</v>
      </c>
      <c r="B1501" s="192" t="s">
        <v>2521</v>
      </c>
      <c r="C1501" s="192" t="s">
        <v>2521</v>
      </c>
      <c r="D1501" s="192" t="s">
        <v>1914</v>
      </c>
      <c r="E1501" s="192" t="s">
        <v>3156</v>
      </c>
      <c r="F1501" s="192" t="s">
        <v>3157</v>
      </c>
    </row>
    <row r="1502" spans="1:6" x14ac:dyDescent="0.25">
      <c r="A1502" s="192">
        <v>78670</v>
      </c>
      <c r="B1502" s="192" t="s">
        <v>72</v>
      </c>
      <c r="C1502" s="192" t="s">
        <v>2488</v>
      </c>
      <c r="D1502" s="192" t="s">
        <v>1914</v>
      </c>
      <c r="E1502" s="192" t="s">
        <v>3158</v>
      </c>
      <c r="F1502" s="192" t="s">
        <v>3159</v>
      </c>
    </row>
    <row r="1503" spans="1:6" x14ac:dyDescent="0.25">
      <c r="A1503" s="192">
        <v>78672</v>
      </c>
      <c r="B1503" s="192" t="s">
        <v>72</v>
      </c>
      <c r="C1503" s="192" t="s">
        <v>2159</v>
      </c>
      <c r="D1503" s="192" t="s">
        <v>1914</v>
      </c>
      <c r="E1503" s="192" t="s">
        <v>3160</v>
      </c>
      <c r="F1503" s="192" t="s">
        <v>3161</v>
      </c>
    </row>
    <row r="1504" spans="1:6" x14ac:dyDescent="0.25">
      <c r="A1504" s="192">
        <v>78673</v>
      </c>
      <c r="B1504" s="192" t="s">
        <v>72</v>
      </c>
      <c r="C1504" s="192" t="s">
        <v>2159</v>
      </c>
      <c r="D1504" s="192" t="s">
        <v>1914</v>
      </c>
      <c r="E1504" s="192" t="s">
        <v>3162</v>
      </c>
      <c r="F1504" s="192" t="s">
        <v>3163</v>
      </c>
    </row>
    <row r="1505" spans="1:6" x14ac:dyDescent="0.25">
      <c r="A1505" s="192">
        <v>78674</v>
      </c>
      <c r="B1505" s="192" t="s">
        <v>72</v>
      </c>
      <c r="C1505" s="192" t="s">
        <v>2159</v>
      </c>
      <c r="D1505" s="192" t="s">
        <v>1914</v>
      </c>
      <c r="E1505" s="192" t="s">
        <v>3164</v>
      </c>
      <c r="F1505" s="192" t="s">
        <v>3165</v>
      </c>
    </row>
    <row r="1506" spans="1:6" x14ac:dyDescent="0.25">
      <c r="A1506" s="192">
        <v>78675</v>
      </c>
      <c r="B1506" s="192" t="s">
        <v>72</v>
      </c>
      <c r="C1506" s="192" t="s">
        <v>2159</v>
      </c>
      <c r="D1506" s="192" t="s">
        <v>1914</v>
      </c>
      <c r="E1506" s="192" t="s">
        <v>3166</v>
      </c>
      <c r="F1506" s="192" t="s">
        <v>3167</v>
      </c>
    </row>
    <row r="1507" spans="1:6" x14ac:dyDescent="0.25">
      <c r="A1507" s="192">
        <v>78676</v>
      </c>
      <c r="B1507" s="192" t="s">
        <v>72</v>
      </c>
      <c r="C1507" s="192" t="s">
        <v>2159</v>
      </c>
      <c r="D1507" s="192" t="s">
        <v>1914</v>
      </c>
      <c r="E1507" s="192" t="s">
        <v>3168</v>
      </c>
      <c r="F1507" s="192" t="s">
        <v>3169</v>
      </c>
    </row>
    <row r="1508" spans="1:6" x14ac:dyDescent="0.25">
      <c r="A1508" s="192">
        <v>78677</v>
      </c>
      <c r="B1508" s="192" t="s">
        <v>70</v>
      </c>
      <c r="C1508" s="192" t="s">
        <v>2074</v>
      </c>
      <c r="D1508" s="192" t="s">
        <v>1914</v>
      </c>
      <c r="E1508" s="192" t="s">
        <v>3170</v>
      </c>
      <c r="F1508" s="192" t="s">
        <v>3171</v>
      </c>
    </row>
    <row r="1509" spans="1:6" x14ac:dyDescent="0.25">
      <c r="A1509" s="192">
        <v>78678</v>
      </c>
      <c r="B1509" s="192" t="s">
        <v>70</v>
      </c>
      <c r="C1509" s="192" t="s">
        <v>2074</v>
      </c>
      <c r="D1509" s="192" t="s">
        <v>1914</v>
      </c>
      <c r="E1509" s="192" t="s">
        <v>3172</v>
      </c>
      <c r="F1509" s="192" t="s">
        <v>3173</v>
      </c>
    </row>
    <row r="1510" spans="1:6" x14ac:dyDescent="0.25">
      <c r="A1510" s="192">
        <v>78680</v>
      </c>
      <c r="B1510" s="192" t="s">
        <v>72</v>
      </c>
      <c r="C1510" s="192" t="s">
        <v>2159</v>
      </c>
      <c r="D1510" s="192" t="s">
        <v>1914</v>
      </c>
      <c r="E1510" s="192" t="s">
        <v>3174</v>
      </c>
      <c r="F1510" s="192" t="s">
        <v>3175</v>
      </c>
    </row>
    <row r="1511" spans="1:6" x14ac:dyDescent="0.25">
      <c r="A1511" s="192">
        <v>78681</v>
      </c>
      <c r="B1511" s="192" t="s">
        <v>72</v>
      </c>
      <c r="C1511" s="192" t="s">
        <v>2159</v>
      </c>
      <c r="D1511" s="192" t="s">
        <v>1914</v>
      </c>
      <c r="E1511" s="192" t="s">
        <v>3176</v>
      </c>
      <c r="F1511" s="192" t="s">
        <v>3177</v>
      </c>
    </row>
    <row r="1512" spans="1:6" x14ac:dyDescent="0.25">
      <c r="A1512" s="192">
        <v>78682</v>
      </c>
      <c r="B1512" s="192" t="s">
        <v>72</v>
      </c>
      <c r="C1512" s="192" t="s">
        <v>2159</v>
      </c>
      <c r="D1512" s="192" t="s">
        <v>1914</v>
      </c>
      <c r="E1512" s="192" t="s">
        <v>3178</v>
      </c>
      <c r="F1512" s="192" t="s">
        <v>3179</v>
      </c>
    </row>
    <row r="1513" spans="1:6" x14ac:dyDescent="0.25">
      <c r="A1513" s="192">
        <v>78683</v>
      </c>
      <c r="B1513" s="192" t="s">
        <v>72</v>
      </c>
      <c r="C1513" s="192" t="s">
        <v>2159</v>
      </c>
      <c r="D1513" s="192" t="s">
        <v>1914</v>
      </c>
      <c r="E1513" s="192" t="s">
        <v>3180</v>
      </c>
      <c r="F1513" s="192" t="s">
        <v>3181</v>
      </c>
    </row>
    <row r="1514" spans="1:6" x14ac:dyDescent="0.25">
      <c r="A1514" s="192">
        <v>78684</v>
      </c>
      <c r="B1514" s="192" t="s">
        <v>72</v>
      </c>
      <c r="C1514" s="192" t="s">
        <v>2159</v>
      </c>
      <c r="D1514" s="192" t="s">
        <v>1914</v>
      </c>
      <c r="E1514" s="192" t="s">
        <v>3182</v>
      </c>
      <c r="F1514" s="192" t="s">
        <v>3183</v>
      </c>
    </row>
    <row r="1515" spans="1:6" x14ac:dyDescent="0.25">
      <c r="A1515" s="192">
        <v>78685</v>
      </c>
      <c r="B1515" s="192" t="s">
        <v>72</v>
      </c>
      <c r="C1515" s="192" t="s">
        <v>2159</v>
      </c>
      <c r="D1515" s="192" t="s">
        <v>1914</v>
      </c>
      <c r="E1515" s="192" t="s">
        <v>3184</v>
      </c>
      <c r="F1515" s="192" t="s">
        <v>3185</v>
      </c>
    </row>
    <row r="1516" spans="1:6" x14ac:dyDescent="0.25">
      <c r="A1516" s="192">
        <v>78686</v>
      </c>
      <c r="B1516" s="192" t="s">
        <v>72</v>
      </c>
      <c r="C1516" s="192" t="s">
        <v>2159</v>
      </c>
      <c r="D1516" s="192" t="s">
        <v>1914</v>
      </c>
      <c r="E1516" s="192" t="s">
        <v>3186</v>
      </c>
      <c r="F1516" s="192" t="s">
        <v>3187</v>
      </c>
    </row>
    <row r="1517" spans="1:6" x14ac:dyDescent="0.25">
      <c r="A1517" s="192">
        <v>78687</v>
      </c>
      <c r="B1517" s="192" t="s">
        <v>72</v>
      </c>
      <c r="C1517" s="192" t="s">
        <v>2159</v>
      </c>
      <c r="D1517" s="192" t="s">
        <v>1914</v>
      </c>
      <c r="E1517" s="192" t="s">
        <v>3188</v>
      </c>
      <c r="F1517" s="192" t="s">
        <v>3189</v>
      </c>
    </row>
    <row r="1518" spans="1:6" x14ac:dyDescent="0.25">
      <c r="A1518" s="192">
        <v>78688</v>
      </c>
      <c r="B1518" s="192" t="s">
        <v>72</v>
      </c>
      <c r="C1518" s="192" t="s">
        <v>2159</v>
      </c>
      <c r="D1518" s="192" t="s">
        <v>1914</v>
      </c>
      <c r="E1518" s="192" t="s">
        <v>3190</v>
      </c>
      <c r="F1518" s="192" t="s">
        <v>3191</v>
      </c>
    </row>
    <row r="1519" spans="1:6" x14ac:dyDescent="0.25">
      <c r="A1519" s="192">
        <v>78690</v>
      </c>
      <c r="B1519" s="192" t="s">
        <v>72</v>
      </c>
      <c r="C1519" s="192" t="s">
        <v>2159</v>
      </c>
      <c r="D1519" s="192" t="s">
        <v>1914</v>
      </c>
      <c r="E1519" s="192" t="s">
        <v>3192</v>
      </c>
      <c r="F1519" s="192" t="s">
        <v>3193</v>
      </c>
    </row>
    <row r="1520" spans="1:6" x14ac:dyDescent="0.25">
      <c r="A1520" s="192">
        <v>78691</v>
      </c>
      <c r="B1520" s="192" t="s">
        <v>72</v>
      </c>
      <c r="C1520" s="192" t="s">
        <v>2159</v>
      </c>
      <c r="D1520" s="192" t="s">
        <v>1914</v>
      </c>
      <c r="E1520" s="192" t="s">
        <v>3194</v>
      </c>
      <c r="F1520" s="192" t="s">
        <v>3195</v>
      </c>
    </row>
    <row r="1521" spans="1:6" x14ac:dyDescent="0.25">
      <c r="A1521" s="192">
        <v>78692</v>
      </c>
      <c r="B1521" s="192" t="s">
        <v>72</v>
      </c>
      <c r="C1521" s="192" t="s">
        <v>2159</v>
      </c>
      <c r="D1521" s="192" t="s">
        <v>1914</v>
      </c>
      <c r="E1521" s="192" t="s">
        <v>3196</v>
      </c>
      <c r="F1521" s="192" t="s">
        <v>3197</v>
      </c>
    </row>
    <row r="1522" spans="1:6" x14ac:dyDescent="0.25">
      <c r="A1522" s="192">
        <v>78693</v>
      </c>
      <c r="B1522" s="192" t="s">
        <v>72</v>
      </c>
      <c r="C1522" s="192" t="s">
        <v>2159</v>
      </c>
      <c r="D1522" s="192" t="s">
        <v>1914</v>
      </c>
      <c r="E1522" s="192" t="s">
        <v>3198</v>
      </c>
      <c r="F1522" s="192" t="s">
        <v>3199</v>
      </c>
    </row>
    <row r="1523" spans="1:6" x14ac:dyDescent="0.25">
      <c r="A1523" s="192">
        <v>78694</v>
      </c>
      <c r="B1523" s="192" t="s">
        <v>72</v>
      </c>
      <c r="C1523" s="192" t="s">
        <v>2159</v>
      </c>
      <c r="D1523" s="192" t="s">
        <v>1914</v>
      </c>
      <c r="E1523" s="192" t="s">
        <v>3200</v>
      </c>
      <c r="F1523" s="192" t="s">
        <v>3201</v>
      </c>
    </row>
    <row r="1524" spans="1:6" x14ac:dyDescent="0.25">
      <c r="A1524" s="192">
        <v>78695</v>
      </c>
      <c r="B1524" s="192" t="s">
        <v>72</v>
      </c>
      <c r="C1524" s="192" t="s">
        <v>2159</v>
      </c>
      <c r="D1524" s="192" t="s">
        <v>1914</v>
      </c>
      <c r="E1524" s="192" t="s">
        <v>3202</v>
      </c>
      <c r="F1524" s="192" t="s">
        <v>3203</v>
      </c>
    </row>
    <row r="1525" spans="1:6" x14ac:dyDescent="0.25">
      <c r="A1525" s="192">
        <v>78696</v>
      </c>
      <c r="B1525" s="192" t="s">
        <v>72</v>
      </c>
      <c r="C1525" s="192" t="s">
        <v>2159</v>
      </c>
      <c r="D1525" s="192" t="s">
        <v>1914</v>
      </c>
      <c r="E1525" s="192" t="s">
        <v>3204</v>
      </c>
      <c r="F1525" s="192" t="s">
        <v>3205</v>
      </c>
    </row>
    <row r="1526" spans="1:6" x14ac:dyDescent="0.25">
      <c r="A1526" s="192">
        <v>78697</v>
      </c>
      <c r="B1526" s="192" t="s">
        <v>72</v>
      </c>
      <c r="C1526" s="192" t="s">
        <v>2159</v>
      </c>
      <c r="D1526" s="192" t="s">
        <v>1914</v>
      </c>
      <c r="E1526" s="192" t="s">
        <v>3206</v>
      </c>
      <c r="F1526" s="192" t="s">
        <v>3207</v>
      </c>
    </row>
    <row r="1527" spans="1:6" x14ac:dyDescent="0.25">
      <c r="A1527" s="192">
        <v>78698</v>
      </c>
      <c r="B1527" s="192" t="s">
        <v>72</v>
      </c>
      <c r="C1527" s="192" t="s">
        <v>2159</v>
      </c>
      <c r="D1527" s="192" t="s">
        <v>1914</v>
      </c>
      <c r="E1527" s="192" t="s">
        <v>3208</v>
      </c>
      <c r="F1527" s="192" t="s">
        <v>3209</v>
      </c>
    </row>
    <row r="1528" spans="1:6" x14ac:dyDescent="0.25">
      <c r="A1528" s="192">
        <v>78699</v>
      </c>
      <c r="B1528" s="192" t="s">
        <v>72</v>
      </c>
      <c r="C1528" s="192" t="s">
        <v>2159</v>
      </c>
      <c r="D1528" s="192" t="s">
        <v>1914</v>
      </c>
      <c r="E1528" s="192" t="s">
        <v>3210</v>
      </c>
      <c r="F1528" s="192" t="s">
        <v>3211</v>
      </c>
    </row>
    <row r="1529" spans="1:6" x14ac:dyDescent="0.25">
      <c r="A1529" s="192">
        <v>78700</v>
      </c>
      <c r="B1529" s="192" t="s">
        <v>73</v>
      </c>
      <c r="C1529" s="192" t="s">
        <v>73</v>
      </c>
      <c r="D1529" s="192" t="s">
        <v>1914</v>
      </c>
      <c r="E1529" s="192" t="s">
        <v>3212</v>
      </c>
      <c r="F1529" s="192" t="s">
        <v>3213</v>
      </c>
    </row>
    <row r="1530" spans="1:6" x14ac:dyDescent="0.25">
      <c r="A1530" s="192">
        <v>78701</v>
      </c>
      <c r="B1530" s="192" t="s">
        <v>3214</v>
      </c>
      <c r="C1530" s="192" t="s">
        <v>3214</v>
      </c>
      <c r="D1530" s="192" t="s">
        <v>1914</v>
      </c>
      <c r="E1530" s="192" t="s">
        <v>3215</v>
      </c>
      <c r="F1530" s="192" t="s">
        <v>3216</v>
      </c>
    </row>
    <row r="1531" spans="1:6" x14ac:dyDescent="0.25">
      <c r="A1531" s="192">
        <v>78710</v>
      </c>
      <c r="B1531" s="192" t="s">
        <v>73</v>
      </c>
      <c r="C1531" s="192" t="s">
        <v>73</v>
      </c>
      <c r="D1531" s="192" t="s">
        <v>1914</v>
      </c>
      <c r="E1531" s="192" t="s">
        <v>3217</v>
      </c>
      <c r="F1531" s="192" t="s">
        <v>3218</v>
      </c>
    </row>
    <row r="1532" spans="1:6" x14ac:dyDescent="0.25">
      <c r="A1532" s="192">
        <v>78730</v>
      </c>
      <c r="B1532" s="192" t="s">
        <v>3214</v>
      </c>
      <c r="C1532" s="192" t="s">
        <v>3214</v>
      </c>
      <c r="D1532" s="192" t="s">
        <v>1914</v>
      </c>
      <c r="E1532" s="192" t="s">
        <v>3219</v>
      </c>
      <c r="F1532" s="192" t="s">
        <v>3220</v>
      </c>
    </row>
    <row r="1533" spans="1:6" x14ac:dyDescent="0.25">
      <c r="A1533" s="192">
        <v>78740</v>
      </c>
      <c r="B1533" s="192" t="s">
        <v>72</v>
      </c>
      <c r="C1533" s="192" t="s">
        <v>2159</v>
      </c>
      <c r="D1533" s="192" t="s">
        <v>1914</v>
      </c>
      <c r="E1533" s="192" t="s">
        <v>3221</v>
      </c>
      <c r="F1533" s="192" t="s">
        <v>3222</v>
      </c>
    </row>
    <row r="1534" spans="1:6" x14ac:dyDescent="0.25">
      <c r="A1534" s="192">
        <v>78750</v>
      </c>
      <c r="B1534" s="192" t="s">
        <v>72</v>
      </c>
      <c r="C1534" s="192" t="s">
        <v>2159</v>
      </c>
      <c r="D1534" s="192" t="s">
        <v>1914</v>
      </c>
      <c r="E1534" s="192" t="s">
        <v>3223</v>
      </c>
      <c r="F1534" s="192" t="s">
        <v>3224</v>
      </c>
    </row>
    <row r="1535" spans="1:6" x14ac:dyDescent="0.25">
      <c r="A1535" s="192">
        <v>78752</v>
      </c>
      <c r="B1535" s="192" t="s">
        <v>72</v>
      </c>
      <c r="C1535" s="192" t="s">
        <v>2159</v>
      </c>
      <c r="D1535" s="192" t="s">
        <v>1914</v>
      </c>
      <c r="E1535" s="192" t="s">
        <v>3225</v>
      </c>
      <c r="F1535" s="192" t="s">
        <v>3226</v>
      </c>
    </row>
    <row r="1536" spans="1:6" x14ac:dyDescent="0.25">
      <c r="A1536" s="192">
        <v>78754</v>
      </c>
      <c r="B1536" s="192" t="s">
        <v>72</v>
      </c>
      <c r="C1536" s="192" t="s">
        <v>2159</v>
      </c>
      <c r="D1536" s="192" t="s">
        <v>1914</v>
      </c>
      <c r="E1536" s="192" t="s">
        <v>3227</v>
      </c>
      <c r="F1536" s="192" t="s">
        <v>3228</v>
      </c>
    </row>
    <row r="1537" spans="1:6" x14ac:dyDescent="0.25">
      <c r="A1537" s="192">
        <v>78760</v>
      </c>
      <c r="B1537" s="192" t="s">
        <v>72</v>
      </c>
      <c r="C1537" s="192" t="s">
        <v>2159</v>
      </c>
      <c r="D1537" s="192" t="s">
        <v>1914</v>
      </c>
      <c r="E1537" s="192" t="s">
        <v>3229</v>
      </c>
      <c r="F1537" s="192" t="s">
        <v>3230</v>
      </c>
    </row>
    <row r="1538" spans="1:6" x14ac:dyDescent="0.25">
      <c r="A1538" s="192">
        <v>78761</v>
      </c>
      <c r="B1538" s="192" t="s">
        <v>72</v>
      </c>
      <c r="C1538" s="192" t="s">
        <v>2159</v>
      </c>
      <c r="D1538" s="192" t="s">
        <v>1914</v>
      </c>
      <c r="E1538" s="192" t="s">
        <v>3231</v>
      </c>
      <c r="F1538" s="192" t="s">
        <v>3232</v>
      </c>
    </row>
    <row r="1539" spans="1:6" x14ac:dyDescent="0.25">
      <c r="A1539" s="192">
        <v>78762</v>
      </c>
      <c r="B1539" s="192" t="s">
        <v>72</v>
      </c>
      <c r="C1539" s="192" t="s">
        <v>2159</v>
      </c>
      <c r="D1539" s="192" t="s">
        <v>1914</v>
      </c>
      <c r="E1539" s="192" t="s">
        <v>3233</v>
      </c>
      <c r="F1539" s="192" t="s">
        <v>3234</v>
      </c>
    </row>
    <row r="1540" spans="1:6" x14ac:dyDescent="0.25">
      <c r="A1540" s="192">
        <v>78765</v>
      </c>
      <c r="B1540" s="192" t="s">
        <v>72</v>
      </c>
      <c r="C1540" s="192" t="s">
        <v>2159</v>
      </c>
      <c r="D1540" s="192" t="s">
        <v>1914</v>
      </c>
      <c r="E1540" s="192" t="s">
        <v>3235</v>
      </c>
      <c r="F1540" s="192" t="s">
        <v>3236</v>
      </c>
    </row>
    <row r="1541" spans="1:6" x14ac:dyDescent="0.25">
      <c r="A1541" s="192">
        <v>78767</v>
      </c>
      <c r="B1541" s="192" t="s">
        <v>72</v>
      </c>
      <c r="C1541" s="192" t="s">
        <v>2159</v>
      </c>
      <c r="D1541" s="192" t="s">
        <v>1914</v>
      </c>
      <c r="E1541" s="192" t="s">
        <v>3237</v>
      </c>
      <c r="F1541" s="192" t="s">
        <v>3238</v>
      </c>
    </row>
    <row r="1542" spans="1:6" x14ac:dyDescent="0.25">
      <c r="A1542" s="192">
        <v>78768</v>
      </c>
      <c r="B1542" s="192" t="s">
        <v>72</v>
      </c>
      <c r="C1542" s="192" t="s">
        <v>2159</v>
      </c>
      <c r="D1542" s="192" t="s">
        <v>1914</v>
      </c>
      <c r="E1542" s="192" t="s">
        <v>3239</v>
      </c>
      <c r="F1542" s="192" t="s">
        <v>3240</v>
      </c>
    </row>
    <row r="1543" spans="1:6" x14ac:dyDescent="0.25">
      <c r="A1543" s="192">
        <v>78769</v>
      </c>
      <c r="B1543" s="192" t="s">
        <v>72</v>
      </c>
      <c r="C1543" s="192" t="s">
        <v>2159</v>
      </c>
      <c r="D1543" s="192" t="s">
        <v>1914</v>
      </c>
      <c r="E1543" s="192" t="s">
        <v>3229</v>
      </c>
      <c r="F1543" s="192" t="s">
        <v>3241</v>
      </c>
    </row>
    <row r="1544" spans="1:6" x14ac:dyDescent="0.25">
      <c r="A1544" s="192">
        <v>78780</v>
      </c>
      <c r="B1544" s="192" t="s">
        <v>72</v>
      </c>
      <c r="C1544" s="192" t="s">
        <v>2159</v>
      </c>
      <c r="D1544" s="192" t="s">
        <v>1914</v>
      </c>
      <c r="E1544" s="192" t="s">
        <v>3242</v>
      </c>
      <c r="F1544" s="192" t="s">
        <v>3243</v>
      </c>
    </row>
    <row r="1545" spans="1:6" x14ac:dyDescent="0.25">
      <c r="A1545" s="192">
        <v>78781</v>
      </c>
      <c r="B1545" s="192" t="s">
        <v>72</v>
      </c>
      <c r="C1545" s="192" t="s">
        <v>2159</v>
      </c>
      <c r="D1545" s="192" t="s">
        <v>1914</v>
      </c>
      <c r="E1545" s="192" t="s">
        <v>3242</v>
      </c>
      <c r="F1545" s="192" t="s">
        <v>3244</v>
      </c>
    </row>
    <row r="1546" spans="1:6" x14ac:dyDescent="0.25">
      <c r="A1546" s="192">
        <v>78782</v>
      </c>
      <c r="B1546" s="192" t="s">
        <v>72</v>
      </c>
      <c r="C1546" s="192" t="s">
        <v>2159</v>
      </c>
      <c r="D1546" s="192" t="s">
        <v>1914</v>
      </c>
      <c r="E1546" s="192" t="s">
        <v>3245</v>
      </c>
      <c r="F1546" s="192" t="s">
        <v>3246</v>
      </c>
    </row>
    <row r="1547" spans="1:6" x14ac:dyDescent="0.25">
      <c r="A1547" s="192">
        <v>78800</v>
      </c>
      <c r="B1547" s="192" t="s">
        <v>72</v>
      </c>
      <c r="C1547" s="192" t="s">
        <v>2159</v>
      </c>
      <c r="D1547" s="192" t="s">
        <v>1914</v>
      </c>
      <c r="E1547" s="192" t="s">
        <v>2802</v>
      </c>
      <c r="F1547" s="192" t="s">
        <v>3247</v>
      </c>
    </row>
    <row r="1548" spans="1:6" x14ac:dyDescent="0.25">
      <c r="A1548" s="192">
        <v>78801</v>
      </c>
      <c r="B1548" s="192" t="s">
        <v>72</v>
      </c>
      <c r="C1548" s="192" t="s">
        <v>2159</v>
      </c>
      <c r="D1548" s="192" t="s">
        <v>1914</v>
      </c>
      <c r="E1548" s="192" t="s">
        <v>2296</v>
      </c>
      <c r="F1548" s="192" t="s">
        <v>3248</v>
      </c>
    </row>
    <row r="1549" spans="1:6" x14ac:dyDescent="0.25">
      <c r="A1549" s="192">
        <v>78802</v>
      </c>
      <c r="B1549" s="192" t="s">
        <v>72</v>
      </c>
      <c r="C1549" s="192" t="s">
        <v>2159</v>
      </c>
      <c r="D1549" s="192" t="s">
        <v>1914</v>
      </c>
      <c r="E1549" s="192" t="s">
        <v>2299</v>
      </c>
      <c r="F1549" s="192" t="s">
        <v>3249</v>
      </c>
    </row>
    <row r="1550" spans="1:6" x14ac:dyDescent="0.25">
      <c r="A1550" s="192">
        <v>78805</v>
      </c>
      <c r="B1550" s="192" t="s">
        <v>72</v>
      </c>
      <c r="C1550" s="192" t="s">
        <v>2159</v>
      </c>
      <c r="D1550" s="192" t="s">
        <v>1914</v>
      </c>
      <c r="E1550" s="192" t="s">
        <v>3250</v>
      </c>
      <c r="F1550" s="192" t="s">
        <v>3251</v>
      </c>
    </row>
    <row r="1551" spans="1:6" x14ac:dyDescent="0.25">
      <c r="A1551" s="192">
        <v>78810</v>
      </c>
      <c r="B1551" s="192" t="s">
        <v>72</v>
      </c>
      <c r="C1551" s="192" t="s">
        <v>2159</v>
      </c>
      <c r="D1551" s="192" t="s">
        <v>1914</v>
      </c>
      <c r="E1551" s="192" t="s">
        <v>3252</v>
      </c>
      <c r="F1551" s="192" t="s">
        <v>3253</v>
      </c>
    </row>
    <row r="1552" spans="1:6" x14ac:dyDescent="0.25">
      <c r="A1552" s="192">
        <v>78811</v>
      </c>
      <c r="B1552" s="192" t="s">
        <v>72</v>
      </c>
      <c r="C1552" s="192" t="s">
        <v>2159</v>
      </c>
      <c r="D1552" s="192" t="s">
        <v>1914</v>
      </c>
      <c r="E1552" s="192" t="s">
        <v>3252</v>
      </c>
      <c r="F1552" s="192" t="s">
        <v>3254</v>
      </c>
    </row>
    <row r="1553" spans="1:6" x14ac:dyDescent="0.25">
      <c r="A1553" s="192">
        <v>78820</v>
      </c>
      <c r="B1553" s="192" t="s">
        <v>72</v>
      </c>
      <c r="C1553" s="192" t="s">
        <v>2159</v>
      </c>
      <c r="D1553" s="192" t="s">
        <v>1914</v>
      </c>
      <c r="E1553" s="192" t="s">
        <v>3255</v>
      </c>
      <c r="F1553" s="192" t="s">
        <v>3256</v>
      </c>
    </row>
    <row r="1554" spans="1:6" x14ac:dyDescent="0.25">
      <c r="A1554" s="192">
        <v>78830</v>
      </c>
      <c r="B1554" s="192" t="s">
        <v>72</v>
      </c>
      <c r="C1554" s="192" t="s">
        <v>2159</v>
      </c>
      <c r="D1554" s="192" t="s">
        <v>1914</v>
      </c>
      <c r="E1554" s="192" t="s">
        <v>3257</v>
      </c>
      <c r="F1554" s="192" t="s">
        <v>3258</v>
      </c>
    </row>
    <row r="1555" spans="1:6" x14ac:dyDescent="0.25">
      <c r="A1555" s="192">
        <v>78831</v>
      </c>
      <c r="B1555" s="192" t="s">
        <v>72</v>
      </c>
      <c r="C1555" s="192" t="s">
        <v>2159</v>
      </c>
      <c r="D1555" s="192" t="s">
        <v>1914</v>
      </c>
      <c r="E1555" s="192" t="s">
        <v>3257</v>
      </c>
      <c r="F1555" s="192" t="s">
        <v>3259</v>
      </c>
    </row>
    <row r="1556" spans="1:6" x14ac:dyDescent="0.25">
      <c r="A1556" s="192">
        <v>78840</v>
      </c>
      <c r="B1556" s="192" t="s">
        <v>72</v>
      </c>
      <c r="C1556" s="192" t="s">
        <v>2159</v>
      </c>
      <c r="D1556" s="192" t="s">
        <v>1914</v>
      </c>
      <c r="E1556" s="192" t="s">
        <v>3260</v>
      </c>
      <c r="F1556" s="192" t="s">
        <v>3261</v>
      </c>
    </row>
    <row r="1557" spans="1:6" x14ac:dyDescent="0.25">
      <c r="A1557" s="192">
        <v>78841</v>
      </c>
      <c r="B1557" s="192" t="s">
        <v>72</v>
      </c>
      <c r="C1557" s="192" t="s">
        <v>2159</v>
      </c>
      <c r="D1557" s="192" t="s">
        <v>1914</v>
      </c>
      <c r="E1557" s="192" t="s">
        <v>3260</v>
      </c>
      <c r="F1557" s="192" t="s">
        <v>3262</v>
      </c>
    </row>
    <row r="1558" spans="1:6" x14ac:dyDescent="0.25">
      <c r="A1558" s="192">
        <v>78850</v>
      </c>
      <c r="B1558" s="192" t="s">
        <v>72</v>
      </c>
      <c r="C1558" s="192" t="s">
        <v>2159</v>
      </c>
      <c r="D1558" s="192" t="s">
        <v>1914</v>
      </c>
      <c r="E1558" s="192" t="s">
        <v>3263</v>
      </c>
      <c r="F1558" s="192" t="s">
        <v>3264</v>
      </c>
    </row>
    <row r="1559" spans="1:6" x14ac:dyDescent="0.25">
      <c r="A1559" s="192">
        <v>78851</v>
      </c>
      <c r="B1559" s="192" t="s">
        <v>72</v>
      </c>
      <c r="C1559" s="192" t="s">
        <v>2159</v>
      </c>
      <c r="D1559" s="192" t="s">
        <v>1914</v>
      </c>
      <c r="E1559" s="192" t="s">
        <v>3263</v>
      </c>
      <c r="F1559" s="192" t="s">
        <v>3265</v>
      </c>
    </row>
    <row r="1560" spans="1:6" x14ac:dyDescent="0.25">
      <c r="A1560" s="192">
        <v>78900</v>
      </c>
      <c r="B1560" s="192" t="s">
        <v>72</v>
      </c>
      <c r="C1560" s="192" t="s">
        <v>2159</v>
      </c>
      <c r="D1560" s="192" t="s">
        <v>1914</v>
      </c>
      <c r="E1560" s="192" t="s">
        <v>3266</v>
      </c>
      <c r="F1560" s="192" t="s">
        <v>3267</v>
      </c>
    </row>
    <row r="1561" spans="1:6" x14ac:dyDescent="0.25">
      <c r="A1561" s="192">
        <v>78901</v>
      </c>
      <c r="B1561" s="192" t="s">
        <v>72</v>
      </c>
      <c r="C1561" s="192" t="s">
        <v>2159</v>
      </c>
      <c r="D1561" s="192" t="s">
        <v>1914</v>
      </c>
      <c r="E1561" s="192" t="s">
        <v>3268</v>
      </c>
      <c r="F1561" s="192" t="s">
        <v>3269</v>
      </c>
    </row>
    <row r="1562" spans="1:6" x14ac:dyDescent="0.25">
      <c r="A1562" s="192">
        <v>80001</v>
      </c>
      <c r="B1562" s="192" t="s">
        <v>87</v>
      </c>
      <c r="C1562" s="192" t="s">
        <v>3270</v>
      </c>
      <c r="D1562" s="192" t="s">
        <v>169</v>
      </c>
      <c r="E1562" s="192" t="s">
        <v>3271</v>
      </c>
      <c r="F1562" s="192" t="s">
        <v>3272</v>
      </c>
    </row>
    <row r="1563" spans="1:6" x14ac:dyDescent="0.25">
      <c r="A1563" s="192">
        <v>80002</v>
      </c>
      <c r="B1563" s="192" t="s">
        <v>90</v>
      </c>
      <c r="C1563" s="192" t="s">
        <v>3273</v>
      </c>
      <c r="D1563" s="192" t="s">
        <v>1914</v>
      </c>
      <c r="E1563" s="192" t="s">
        <v>3274</v>
      </c>
      <c r="F1563" s="192" t="s">
        <v>3275</v>
      </c>
    </row>
    <row r="1564" spans="1:6" x14ac:dyDescent="0.25">
      <c r="A1564" s="192">
        <v>80010</v>
      </c>
      <c r="B1564" s="192" t="s">
        <v>87</v>
      </c>
      <c r="C1564" s="192" t="s">
        <v>3270</v>
      </c>
      <c r="D1564" s="192" t="s">
        <v>169</v>
      </c>
      <c r="E1564" s="192" t="s">
        <v>3271</v>
      </c>
      <c r="F1564" s="192" t="s">
        <v>3276</v>
      </c>
    </row>
    <row r="1565" spans="1:6" x14ac:dyDescent="0.25">
      <c r="A1565" s="192">
        <v>80011</v>
      </c>
      <c r="B1565" s="192" t="s">
        <v>87</v>
      </c>
      <c r="C1565" s="192" t="s">
        <v>3270</v>
      </c>
      <c r="D1565" s="192" t="s">
        <v>169</v>
      </c>
      <c r="E1565" s="192" t="s">
        <v>3277</v>
      </c>
      <c r="F1565" s="192" t="s">
        <v>3278</v>
      </c>
    </row>
    <row r="1566" spans="1:6" x14ac:dyDescent="0.25">
      <c r="A1566" s="192">
        <v>80012</v>
      </c>
      <c r="B1566" s="192" t="s">
        <v>87</v>
      </c>
      <c r="C1566" s="192" t="s">
        <v>3270</v>
      </c>
      <c r="D1566" s="192" t="s">
        <v>169</v>
      </c>
      <c r="E1566" s="192" t="s">
        <v>3279</v>
      </c>
      <c r="F1566" s="192" t="s">
        <v>3280</v>
      </c>
    </row>
    <row r="1567" spans="1:6" x14ac:dyDescent="0.25">
      <c r="A1567" s="192">
        <v>80013</v>
      </c>
      <c r="B1567" s="192" t="s">
        <v>87</v>
      </c>
      <c r="C1567" s="192" t="s">
        <v>3270</v>
      </c>
      <c r="D1567" s="192" t="s">
        <v>169</v>
      </c>
      <c r="E1567" s="192" t="s">
        <v>3281</v>
      </c>
      <c r="F1567" s="192" t="s">
        <v>3282</v>
      </c>
    </row>
    <row r="1568" spans="1:6" x14ac:dyDescent="0.25">
      <c r="A1568" s="192">
        <v>80014</v>
      </c>
      <c r="B1568" s="192" t="s">
        <v>87</v>
      </c>
      <c r="C1568" s="192" t="s">
        <v>3270</v>
      </c>
      <c r="D1568" s="192" t="s">
        <v>169</v>
      </c>
      <c r="E1568" s="192" t="s">
        <v>3283</v>
      </c>
      <c r="F1568" s="192" t="s">
        <v>3284</v>
      </c>
    </row>
    <row r="1569" spans="1:6" x14ac:dyDescent="0.25">
      <c r="A1569" s="192">
        <v>80020</v>
      </c>
      <c r="B1569" s="192" t="s">
        <v>90</v>
      </c>
      <c r="C1569" s="192" t="s">
        <v>3273</v>
      </c>
      <c r="D1569" s="192" t="s">
        <v>1914</v>
      </c>
      <c r="E1569" s="192" t="s">
        <v>3274</v>
      </c>
      <c r="F1569" s="192" t="s">
        <v>3285</v>
      </c>
    </row>
    <row r="1570" spans="1:6" x14ac:dyDescent="0.25">
      <c r="A1570" s="192">
        <v>80021</v>
      </c>
      <c r="B1570" s="192" t="s">
        <v>90</v>
      </c>
      <c r="C1570" s="192" t="s">
        <v>3273</v>
      </c>
      <c r="D1570" s="192" t="s">
        <v>1914</v>
      </c>
      <c r="E1570" s="192" t="s">
        <v>3286</v>
      </c>
      <c r="F1570" s="192" t="s">
        <v>3287</v>
      </c>
    </row>
    <row r="1571" spans="1:6" x14ac:dyDescent="0.25">
      <c r="A1571" s="192">
        <v>80022</v>
      </c>
      <c r="B1571" s="192" t="s">
        <v>90</v>
      </c>
      <c r="C1571" s="192" t="s">
        <v>3273</v>
      </c>
      <c r="D1571" s="192" t="s">
        <v>1914</v>
      </c>
      <c r="E1571" s="192" t="s">
        <v>3288</v>
      </c>
      <c r="F1571" s="192" t="s">
        <v>3289</v>
      </c>
    </row>
    <row r="1572" spans="1:6" x14ac:dyDescent="0.25">
      <c r="A1572" s="192">
        <v>80023</v>
      </c>
      <c r="B1572" s="192" t="s">
        <v>90</v>
      </c>
      <c r="C1572" s="192" t="s">
        <v>3273</v>
      </c>
      <c r="D1572" s="192" t="s">
        <v>1914</v>
      </c>
      <c r="E1572" s="192" t="s">
        <v>3290</v>
      </c>
      <c r="F1572" s="192" t="s">
        <v>3291</v>
      </c>
    </row>
    <row r="1573" spans="1:6" x14ac:dyDescent="0.25">
      <c r="A1573" s="192">
        <v>80024</v>
      </c>
      <c r="B1573" s="192" t="s">
        <v>90</v>
      </c>
      <c r="C1573" s="192" t="s">
        <v>3273</v>
      </c>
      <c r="D1573" s="192" t="s">
        <v>1914</v>
      </c>
      <c r="E1573" s="192" t="s">
        <v>3292</v>
      </c>
      <c r="F1573" s="192" t="s">
        <v>3293</v>
      </c>
    </row>
    <row r="1574" spans="1:6" x14ac:dyDescent="0.25">
      <c r="A1574" s="192">
        <v>80099</v>
      </c>
      <c r="B1574" s="192" t="s">
        <v>87</v>
      </c>
      <c r="C1574" s="192" t="s">
        <v>3270</v>
      </c>
      <c r="D1574" s="192" t="s">
        <v>169</v>
      </c>
      <c r="E1574" s="192" t="s">
        <v>3294</v>
      </c>
      <c r="F1574" s="192" t="s">
        <v>3295</v>
      </c>
    </row>
    <row r="1575" spans="1:6" x14ac:dyDescent="0.25">
      <c r="A1575" s="192">
        <v>88000</v>
      </c>
      <c r="B1575" s="192" t="s">
        <v>90</v>
      </c>
      <c r="C1575" s="192" t="s">
        <v>3273</v>
      </c>
      <c r="D1575" s="192" t="s">
        <v>1914</v>
      </c>
      <c r="E1575" s="192" t="s">
        <v>3296</v>
      </c>
      <c r="F1575" s="192" t="s">
        <v>3297</v>
      </c>
    </row>
    <row r="1576" spans="1:6" x14ac:dyDescent="0.25">
      <c r="A1576" s="192">
        <v>88001</v>
      </c>
      <c r="B1576" s="192" t="s">
        <v>87</v>
      </c>
      <c r="C1576" s="192" t="s">
        <v>3270</v>
      </c>
      <c r="D1576" s="192" t="s">
        <v>169</v>
      </c>
      <c r="E1576" s="192" t="s">
        <v>3298</v>
      </c>
      <c r="F1576" s="192" t="s">
        <v>3299</v>
      </c>
    </row>
    <row r="1577" spans="1:6" x14ac:dyDescent="0.25">
      <c r="A1577" s="192">
        <v>88002</v>
      </c>
      <c r="B1577" s="192" t="s">
        <v>87</v>
      </c>
      <c r="C1577" s="192" t="s">
        <v>3270</v>
      </c>
      <c r="D1577" s="192" t="s">
        <v>169</v>
      </c>
      <c r="E1577" s="192" t="s">
        <v>3300</v>
      </c>
      <c r="F1577" s="192" t="s">
        <v>3301</v>
      </c>
    </row>
    <row r="1578" spans="1:6" x14ac:dyDescent="0.25">
      <c r="A1578" s="192">
        <v>88005</v>
      </c>
      <c r="B1578" s="192" t="s">
        <v>87</v>
      </c>
      <c r="C1578" s="192" t="s">
        <v>3270</v>
      </c>
      <c r="D1578" s="192" t="s">
        <v>169</v>
      </c>
      <c r="E1578" s="192" t="s">
        <v>3302</v>
      </c>
      <c r="F1578" s="192" t="s">
        <v>3303</v>
      </c>
    </row>
    <row r="1579" spans="1:6" x14ac:dyDescent="0.25">
      <c r="A1579" s="192">
        <v>88007</v>
      </c>
      <c r="B1579" s="192" t="s">
        <v>87</v>
      </c>
      <c r="C1579" s="192" t="s">
        <v>3270</v>
      </c>
      <c r="D1579" s="192" t="s">
        <v>169</v>
      </c>
      <c r="E1579" s="192" t="s">
        <v>3304</v>
      </c>
      <c r="F1579" s="192" t="s">
        <v>3305</v>
      </c>
    </row>
    <row r="1580" spans="1:6" x14ac:dyDescent="0.25">
      <c r="A1580" s="192">
        <v>88101</v>
      </c>
      <c r="B1580" s="192" t="s">
        <v>90</v>
      </c>
      <c r="C1580" s="192" t="s">
        <v>3273</v>
      </c>
      <c r="D1580" s="192" t="s">
        <v>1914</v>
      </c>
      <c r="E1580" s="192" t="s">
        <v>3306</v>
      </c>
      <c r="F1580" s="192" t="s">
        <v>3307</v>
      </c>
    </row>
    <row r="1581" spans="1:6" x14ac:dyDescent="0.25">
      <c r="A1581" s="192">
        <v>88102</v>
      </c>
      <c r="B1581" s="192" t="s">
        <v>87</v>
      </c>
      <c r="C1581" s="192" t="s">
        <v>3270</v>
      </c>
      <c r="D1581" s="192" t="s">
        <v>169</v>
      </c>
      <c r="E1581" s="192" t="s">
        <v>3308</v>
      </c>
      <c r="F1581" s="192" t="s">
        <v>3309</v>
      </c>
    </row>
    <row r="1582" spans="1:6" x14ac:dyDescent="0.25">
      <c r="A1582" s="192">
        <v>88200</v>
      </c>
      <c r="B1582" s="192" t="s">
        <v>90</v>
      </c>
      <c r="C1582" s="192" t="s">
        <v>3273</v>
      </c>
      <c r="D1582" s="192" t="s">
        <v>1914</v>
      </c>
      <c r="E1582" s="192" t="s">
        <v>3310</v>
      </c>
      <c r="F1582" s="192" t="s">
        <v>3311</v>
      </c>
    </row>
    <row r="1583" spans="1:6" x14ac:dyDescent="0.25">
      <c r="A1583" s="192">
        <v>88203</v>
      </c>
      <c r="B1583" s="192" t="s">
        <v>90</v>
      </c>
      <c r="C1583" s="192" t="s">
        <v>3273</v>
      </c>
      <c r="D1583" s="192" t="s">
        <v>1914</v>
      </c>
      <c r="E1583" s="192" t="s">
        <v>3312</v>
      </c>
      <c r="F1583" s="192" t="s">
        <v>3313</v>
      </c>
    </row>
    <row r="1584" spans="1:6" x14ac:dyDescent="0.25">
      <c r="A1584" s="192">
        <v>88204</v>
      </c>
      <c r="B1584" s="192" t="s">
        <v>90</v>
      </c>
      <c r="C1584" s="192" t="s">
        <v>3273</v>
      </c>
      <c r="D1584" s="192" t="s">
        <v>1914</v>
      </c>
      <c r="E1584" s="192" t="s">
        <v>3314</v>
      </c>
      <c r="F1584" s="192" t="s">
        <v>3315</v>
      </c>
    </row>
    <row r="1585" spans="1:6" x14ac:dyDescent="0.25">
      <c r="A1585" s="192">
        <v>88205</v>
      </c>
      <c r="B1585" s="192" t="s">
        <v>90</v>
      </c>
      <c r="C1585" s="192" t="s">
        <v>3273</v>
      </c>
      <c r="D1585" s="192" t="s">
        <v>1914</v>
      </c>
      <c r="E1585" s="192" t="s">
        <v>3316</v>
      </c>
      <c r="F1585" s="192" t="s">
        <v>3317</v>
      </c>
    </row>
    <row r="1586" spans="1:6" x14ac:dyDescent="0.25">
      <c r="A1586" s="192">
        <v>88206</v>
      </c>
      <c r="B1586" s="192" t="s">
        <v>90</v>
      </c>
      <c r="C1586" s="192" t="s">
        <v>3273</v>
      </c>
      <c r="D1586" s="192" t="s">
        <v>1914</v>
      </c>
      <c r="E1586" s="192" t="s">
        <v>3318</v>
      </c>
      <c r="F1586" s="192" t="s">
        <v>3319</v>
      </c>
    </row>
    <row r="1587" spans="1:6" x14ac:dyDescent="0.25">
      <c r="A1587" s="192">
        <v>88207</v>
      </c>
      <c r="B1587" s="192" t="s">
        <v>90</v>
      </c>
      <c r="C1587" s="192" t="s">
        <v>3273</v>
      </c>
      <c r="D1587" s="192" t="s">
        <v>1914</v>
      </c>
      <c r="E1587" s="192" t="s">
        <v>3320</v>
      </c>
      <c r="F1587" s="192" t="s">
        <v>3321</v>
      </c>
    </row>
    <row r="1588" spans="1:6" x14ac:dyDescent="0.25">
      <c r="A1588" s="192">
        <v>88208</v>
      </c>
      <c r="B1588" s="192" t="s">
        <v>90</v>
      </c>
      <c r="C1588" s="192" t="s">
        <v>3273</v>
      </c>
      <c r="D1588" s="192" t="s">
        <v>1914</v>
      </c>
      <c r="E1588" s="192" t="s">
        <v>3322</v>
      </c>
      <c r="F1588" s="192" t="s">
        <v>3323</v>
      </c>
    </row>
    <row r="1589" spans="1:6" x14ac:dyDescent="0.25">
      <c r="A1589" s="192">
        <v>88209</v>
      </c>
      <c r="B1589" s="192" t="s">
        <v>90</v>
      </c>
      <c r="C1589" s="192" t="s">
        <v>3273</v>
      </c>
      <c r="D1589" s="192" t="s">
        <v>1914</v>
      </c>
      <c r="E1589" s="192" t="s">
        <v>3324</v>
      </c>
      <c r="F1589" s="192" t="s">
        <v>3325</v>
      </c>
    </row>
    <row r="1590" spans="1:6" x14ac:dyDescent="0.25">
      <c r="A1590" s="192">
        <v>88210</v>
      </c>
      <c r="B1590" s="192" t="s">
        <v>90</v>
      </c>
      <c r="C1590" s="192" t="s">
        <v>3273</v>
      </c>
      <c r="D1590" s="192" t="s">
        <v>1914</v>
      </c>
      <c r="E1590" s="192" t="s">
        <v>3326</v>
      </c>
      <c r="F1590" s="192" t="s">
        <v>3327</v>
      </c>
    </row>
    <row r="1591" spans="1:6" x14ac:dyDescent="0.25">
      <c r="A1591" s="192">
        <v>88215</v>
      </c>
      <c r="B1591" s="192" t="s">
        <v>90</v>
      </c>
      <c r="C1591" s="192" t="s">
        <v>3273</v>
      </c>
      <c r="D1591" s="192" t="s">
        <v>1914</v>
      </c>
      <c r="E1591" s="192" t="s">
        <v>3328</v>
      </c>
      <c r="F1591" s="192" t="s">
        <v>3329</v>
      </c>
    </row>
    <row r="1592" spans="1:6" x14ac:dyDescent="0.25">
      <c r="A1592" s="192">
        <v>88216</v>
      </c>
      <c r="B1592" s="192" t="s">
        <v>90</v>
      </c>
      <c r="C1592" s="192" t="s">
        <v>3273</v>
      </c>
      <c r="D1592" s="192" t="s">
        <v>1914</v>
      </c>
      <c r="E1592" s="192" t="s">
        <v>3330</v>
      </c>
      <c r="F1592" s="192" t="s">
        <v>3331</v>
      </c>
    </row>
    <row r="1593" spans="1:6" x14ac:dyDescent="0.25">
      <c r="A1593" s="192">
        <v>88217</v>
      </c>
      <c r="B1593" s="192" t="s">
        <v>90</v>
      </c>
      <c r="C1593" s="192" t="s">
        <v>3273</v>
      </c>
      <c r="D1593" s="192" t="s">
        <v>1914</v>
      </c>
      <c r="E1593" s="192" t="s">
        <v>3332</v>
      </c>
      <c r="F1593" s="192" t="s">
        <v>3333</v>
      </c>
    </row>
    <row r="1594" spans="1:6" x14ac:dyDescent="0.25">
      <c r="A1594" s="192">
        <v>88220</v>
      </c>
      <c r="B1594" s="192" t="s">
        <v>82</v>
      </c>
      <c r="C1594" s="192" t="s">
        <v>82</v>
      </c>
      <c r="D1594" s="192" t="s">
        <v>1914</v>
      </c>
      <c r="E1594" s="192" t="s">
        <v>3334</v>
      </c>
      <c r="F1594" s="192" t="s">
        <v>3335</v>
      </c>
    </row>
    <row r="1595" spans="1:6" x14ac:dyDescent="0.25">
      <c r="A1595" s="192">
        <v>88221</v>
      </c>
      <c r="B1595" s="192" t="s">
        <v>82</v>
      </c>
      <c r="C1595" s="192" t="s">
        <v>82</v>
      </c>
      <c r="D1595" s="192" t="s">
        <v>1914</v>
      </c>
      <c r="E1595" s="192" t="s">
        <v>3336</v>
      </c>
      <c r="F1595" s="192" t="s">
        <v>3337</v>
      </c>
    </row>
    <row r="1596" spans="1:6" x14ac:dyDescent="0.25">
      <c r="A1596" s="192">
        <v>88222</v>
      </c>
      <c r="B1596" s="192" t="s">
        <v>90</v>
      </c>
      <c r="C1596" s="192" t="s">
        <v>3273</v>
      </c>
      <c r="D1596" s="192" t="s">
        <v>1914</v>
      </c>
      <c r="E1596" s="192" t="s">
        <v>3338</v>
      </c>
      <c r="F1596" s="192" t="s">
        <v>3339</v>
      </c>
    </row>
    <row r="1597" spans="1:6" x14ac:dyDescent="0.25">
      <c r="A1597" s="192">
        <v>88223</v>
      </c>
      <c r="B1597" s="192" t="s">
        <v>90</v>
      </c>
      <c r="C1597" s="192" t="s">
        <v>3273</v>
      </c>
      <c r="D1597" s="192" t="s">
        <v>1914</v>
      </c>
      <c r="E1597" s="192" t="s">
        <v>3340</v>
      </c>
      <c r="F1597" s="192" t="s">
        <v>3341</v>
      </c>
    </row>
    <row r="1598" spans="1:6" x14ac:dyDescent="0.25">
      <c r="A1598" s="192">
        <v>88230</v>
      </c>
      <c r="B1598" s="192" t="s">
        <v>90</v>
      </c>
      <c r="C1598" s="192" t="s">
        <v>3273</v>
      </c>
      <c r="D1598" s="192" t="s">
        <v>1914</v>
      </c>
      <c r="E1598" s="192" t="s">
        <v>3342</v>
      </c>
      <c r="F1598" s="192" t="s">
        <v>3343</v>
      </c>
    </row>
    <row r="1599" spans="1:6" x14ac:dyDescent="0.25">
      <c r="A1599" s="192">
        <v>88231</v>
      </c>
      <c r="B1599" s="192" t="s">
        <v>90</v>
      </c>
      <c r="C1599" s="192" t="s">
        <v>3273</v>
      </c>
      <c r="D1599" s="192" t="s">
        <v>1914</v>
      </c>
      <c r="E1599" s="192" t="s">
        <v>3344</v>
      </c>
      <c r="F1599" s="192" t="s">
        <v>3345</v>
      </c>
    </row>
    <row r="1600" spans="1:6" x14ac:dyDescent="0.25">
      <c r="A1600" s="192">
        <v>88232</v>
      </c>
      <c r="B1600" s="192" t="s">
        <v>90</v>
      </c>
      <c r="C1600" s="192" t="s">
        <v>3273</v>
      </c>
      <c r="D1600" s="192" t="s">
        <v>1914</v>
      </c>
      <c r="E1600" s="192" t="s">
        <v>3346</v>
      </c>
      <c r="F1600" s="192" t="s">
        <v>3347</v>
      </c>
    </row>
    <row r="1601" spans="1:6" x14ac:dyDescent="0.25">
      <c r="A1601" s="192">
        <v>88233</v>
      </c>
      <c r="B1601" s="192" t="s">
        <v>90</v>
      </c>
      <c r="C1601" s="192" t="s">
        <v>3273</v>
      </c>
      <c r="D1601" s="192" t="s">
        <v>1914</v>
      </c>
      <c r="E1601" s="192" t="s">
        <v>3348</v>
      </c>
      <c r="F1601" s="192" t="s">
        <v>3349</v>
      </c>
    </row>
    <row r="1602" spans="1:6" x14ac:dyDescent="0.25">
      <c r="A1602" s="192">
        <v>88234</v>
      </c>
      <c r="B1602" s="192" t="s">
        <v>90</v>
      </c>
      <c r="C1602" s="192" t="s">
        <v>3273</v>
      </c>
      <c r="D1602" s="192" t="s">
        <v>1914</v>
      </c>
      <c r="E1602" s="192" t="s">
        <v>3350</v>
      </c>
      <c r="F1602" s="192" t="s">
        <v>3351</v>
      </c>
    </row>
    <row r="1603" spans="1:6" x14ac:dyDescent="0.25">
      <c r="A1603" s="192">
        <v>88235</v>
      </c>
      <c r="B1603" s="192" t="s">
        <v>81</v>
      </c>
      <c r="C1603" s="192" t="s">
        <v>81</v>
      </c>
      <c r="D1603" s="192" t="s">
        <v>1914</v>
      </c>
      <c r="E1603" s="192" t="s">
        <v>3352</v>
      </c>
      <c r="F1603" s="192" t="s">
        <v>3353</v>
      </c>
    </row>
    <row r="1604" spans="1:6" x14ac:dyDescent="0.25">
      <c r="A1604" s="192">
        <v>88236</v>
      </c>
      <c r="B1604" s="192" t="s">
        <v>90</v>
      </c>
      <c r="C1604" s="192" t="s">
        <v>3273</v>
      </c>
      <c r="D1604" s="192" t="s">
        <v>1914</v>
      </c>
      <c r="E1604" s="192" t="s">
        <v>3354</v>
      </c>
      <c r="F1604" s="192" t="s">
        <v>3355</v>
      </c>
    </row>
    <row r="1605" spans="1:6" x14ac:dyDescent="0.25">
      <c r="A1605" s="192">
        <v>88240</v>
      </c>
      <c r="B1605" s="192" t="s">
        <v>90</v>
      </c>
      <c r="C1605" s="192" t="s">
        <v>3273</v>
      </c>
      <c r="D1605" s="192" t="s">
        <v>1914</v>
      </c>
      <c r="E1605" s="192" t="s">
        <v>3356</v>
      </c>
      <c r="F1605" s="192" t="s">
        <v>3357</v>
      </c>
    </row>
    <row r="1606" spans="1:6" x14ac:dyDescent="0.25">
      <c r="A1606" s="192">
        <v>88241</v>
      </c>
      <c r="B1606" s="192" t="s">
        <v>90</v>
      </c>
      <c r="C1606" s="192" t="s">
        <v>3273</v>
      </c>
      <c r="D1606" s="192" t="s">
        <v>1914</v>
      </c>
      <c r="E1606" s="192" t="s">
        <v>3358</v>
      </c>
      <c r="F1606" s="192" t="s">
        <v>3359</v>
      </c>
    </row>
    <row r="1607" spans="1:6" x14ac:dyDescent="0.25">
      <c r="A1607" s="192">
        <v>88242</v>
      </c>
      <c r="B1607" s="192" t="s">
        <v>90</v>
      </c>
      <c r="C1607" s="192" t="s">
        <v>3273</v>
      </c>
      <c r="D1607" s="192" t="s">
        <v>1914</v>
      </c>
      <c r="E1607" s="192" t="s">
        <v>3360</v>
      </c>
      <c r="F1607" s="192" t="s">
        <v>3361</v>
      </c>
    </row>
    <row r="1608" spans="1:6" x14ac:dyDescent="0.25">
      <c r="A1608" s="192">
        <v>88244</v>
      </c>
      <c r="B1608" s="192" t="s">
        <v>90</v>
      </c>
      <c r="C1608" s="192" t="s">
        <v>3273</v>
      </c>
      <c r="D1608" s="192" t="s">
        <v>1914</v>
      </c>
      <c r="E1608" s="192" t="s">
        <v>3362</v>
      </c>
      <c r="F1608" s="192" t="s">
        <v>3363</v>
      </c>
    </row>
    <row r="1609" spans="1:6" x14ac:dyDescent="0.25">
      <c r="A1609" s="192">
        <v>88245</v>
      </c>
      <c r="B1609" s="192" t="s">
        <v>90</v>
      </c>
      <c r="C1609" s="192" t="s">
        <v>3273</v>
      </c>
      <c r="D1609" s="192" t="s">
        <v>1914</v>
      </c>
      <c r="E1609" s="192" t="s">
        <v>3364</v>
      </c>
      <c r="F1609" s="192" t="s">
        <v>3365</v>
      </c>
    </row>
    <row r="1610" spans="1:6" x14ac:dyDescent="0.25">
      <c r="A1610" s="192">
        <v>88246</v>
      </c>
      <c r="B1610" s="192" t="s">
        <v>90</v>
      </c>
      <c r="C1610" s="192" t="s">
        <v>3366</v>
      </c>
      <c r="D1610" s="192" t="s">
        <v>1914</v>
      </c>
      <c r="E1610" s="192" t="s">
        <v>3366</v>
      </c>
      <c r="F1610" s="192" t="s">
        <v>3367</v>
      </c>
    </row>
    <row r="1611" spans="1:6" x14ac:dyDescent="0.25">
      <c r="A1611" s="192">
        <v>88247</v>
      </c>
      <c r="B1611" s="192" t="s">
        <v>90</v>
      </c>
      <c r="C1611" s="192" t="s">
        <v>3273</v>
      </c>
      <c r="D1611" s="192" t="s">
        <v>1914</v>
      </c>
      <c r="E1611" s="192" t="s">
        <v>3368</v>
      </c>
      <c r="F1611" s="192" t="s">
        <v>3369</v>
      </c>
    </row>
    <row r="1612" spans="1:6" x14ac:dyDescent="0.25">
      <c r="A1612" s="192">
        <v>88248</v>
      </c>
      <c r="B1612" s="192" t="s">
        <v>90</v>
      </c>
      <c r="C1612" s="192" t="s">
        <v>3273</v>
      </c>
      <c r="D1612" s="192" t="s">
        <v>1914</v>
      </c>
      <c r="E1612" s="192" t="s">
        <v>3370</v>
      </c>
      <c r="F1612" s="192" t="s">
        <v>3371</v>
      </c>
    </row>
    <row r="1613" spans="1:6" x14ac:dyDescent="0.25">
      <c r="A1613" s="192">
        <v>88250</v>
      </c>
      <c r="B1613" s="192" t="s">
        <v>90</v>
      </c>
      <c r="C1613" s="192" t="s">
        <v>3273</v>
      </c>
      <c r="D1613" s="192" t="s">
        <v>1914</v>
      </c>
      <c r="E1613" s="192" t="s">
        <v>3372</v>
      </c>
      <c r="F1613" s="192" t="s">
        <v>3373</v>
      </c>
    </row>
    <row r="1614" spans="1:6" x14ac:dyDescent="0.25">
      <c r="A1614" s="192">
        <v>88255</v>
      </c>
      <c r="B1614" s="192" t="s">
        <v>90</v>
      </c>
      <c r="C1614" s="192" t="s">
        <v>3273</v>
      </c>
      <c r="D1614" s="192" t="s">
        <v>1914</v>
      </c>
      <c r="E1614" s="192" t="s">
        <v>3374</v>
      </c>
      <c r="F1614" s="192" t="s">
        <v>3375</v>
      </c>
    </row>
    <row r="1615" spans="1:6" x14ac:dyDescent="0.25">
      <c r="A1615" s="192">
        <v>88256</v>
      </c>
      <c r="B1615" s="192" t="s">
        <v>90</v>
      </c>
      <c r="C1615" s="192" t="s">
        <v>3273</v>
      </c>
      <c r="D1615" s="192" t="s">
        <v>1914</v>
      </c>
      <c r="E1615" s="192" t="s">
        <v>3376</v>
      </c>
      <c r="F1615" s="192" t="s">
        <v>3377</v>
      </c>
    </row>
    <row r="1616" spans="1:6" x14ac:dyDescent="0.25">
      <c r="A1616" s="192">
        <v>88257</v>
      </c>
      <c r="B1616" s="192" t="s">
        <v>90</v>
      </c>
      <c r="C1616" s="192" t="s">
        <v>3273</v>
      </c>
      <c r="D1616" s="192" t="s">
        <v>1914</v>
      </c>
      <c r="E1616" s="192" t="s">
        <v>3378</v>
      </c>
      <c r="F1616" s="192" t="s">
        <v>3379</v>
      </c>
    </row>
    <row r="1617" spans="1:6" x14ac:dyDescent="0.25">
      <c r="A1617" s="192">
        <v>88270</v>
      </c>
      <c r="B1617" s="192" t="s">
        <v>90</v>
      </c>
      <c r="C1617" s="192" t="s">
        <v>3273</v>
      </c>
      <c r="D1617" s="192" t="s">
        <v>1914</v>
      </c>
      <c r="E1617" s="192" t="s">
        <v>3380</v>
      </c>
      <c r="F1617" s="192" t="s">
        <v>3381</v>
      </c>
    </row>
    <row r="1618" spans="1:6" x14ac:dyDescent="0.25">
      <c r="A1618" s="192">
        <v>88280</v>
      </c>
      <c r="B1618" s="192" t="s">
        <v>90</v>
      </c>
      <c r="C1618" s="192" t="s">
        <v>3273</v>
      </c>
      <c r="D1618" s="192" t="s">
        <v>1914</v>
      </c>
      <c r="E1618" s="192" t="s">
        <v>3382</v>
      </c>
      <c r="F1618" s="192" t="s">
        <v>3383</v>
      </c>
    </row>
    <row r="1619" spans="1:6" x14ac:dyDescent="0.25">
      <c r="A1619" s="192">
        <v>88284</v>
      </c>
      <c r="B1619" s="192" t="s">
        <v>3214</v>
      </c>
      <c r="C1619" s="192" t="s">
        <v>3214</v>
      </c>
      <c r="D1619" s="192" t="s">
        <v>1914</v>
      </c>
      <c r="E1619" s="192" t="s">
        <v>3384</v>
      </c>
      <c r="F1619" s="192" t="s">
        <v>3385</v>
      </c>
    </row>
    <row r="1620" spans="1:6" x14ac:dyDescent="0.25">
      <c r="A1620" s="192">
        <v>88285</v>
      </c>
      <c r="B1620" s="192" t="s">
        <v>90</v>
      </c>
      <c r="C1620" s="192" t="s">
        <v>3273</v>
      </c>
      <c r="D1620" s="192" t="s">
        <v>1914</v>
      </c>
      <c r="E1620" s="192" t="s">
        <v>3386</v>
      </c>
      <c r="F1620" s="192" t="s">
        <v>3387</v>
      </c>
    </row>
    <row r="1621" spans="1:6" x14ac:dyDescent="0.25">
      <c r="A1621" s="192">
        <v>88286</v>
      </c>
      <c r="B1621" s="192" t="s">
        <v>3214</v>
      </c>
      <c r="C1621" s="192" t="s">
        <v>3214</v>
      </c>
      <c r="D1621" s="192" t="s">
        <v>1914</v>
      </c>
      <c r="E1621" s="192" t="s">
        <v>3388</v>
      </c>
      <c r="F1621" s="192" t="s">
        <v>3389</v>
      </c>
    </row>
    <row r="1622" spans="1:6" x14ac:dyDescent="0.25">
      <c r="A1622" s="192">
        <v>88287</v>
      </c>
      <c r="B1622" s="192" t="s">
        <v>3214</v>
      </c>
      <c r="C1622" s="192" t="s">
        <v>3214</v>
      </c>
      <c r="D1622" s="192" t="s">
        <v>1914</v>
      </c>
      <c r="E1622" s="192" t="s">
        <v>3390</v>
      </c>
      <c r="F1622" s="192" t="s">
        <v>3391</v>
      </c>
    </row>
    <row r="1623" spans="1:6" x14ac:dyDescent="0.25">
      <c r="A1623" s="192">
        <v>88288</v>
      </c>
      <c r="B1623" s="192" t="s">
        <v>3214</v>
      </c>
      <c r="C1623" s="192" t="s">
        <v>3214</v>
      </c>
      <c r="D1623" s="192" t="s">
        <v>1914</v>
      </c>
      <c r="E1623" s="192" t="s">
        <v>3392</v>
      </c>
      <c r="F1623" s="192" t="s">
        <v>3393</v>
      </c>
    </row>
    <row r="1624" spans="1:6" x14ac:dyDescent="0.25">
      <c r="A1624" s="192">
        <v>88289</v>
      </c>
      <c r="B1624" s="192" t="s">
        <v>90</v>
      </c>
      <c r="C1624" s="192" t="s">
        <v>3366</v>
      </c>
      <c r="D1624" s="192" t="s">
        <v>1914</v>
      </c>
      <c r="E1624" s="192" t="s">
        <v>3394</v>
      </c>
      <c r="F1624" s="192" t="s">
        <v>3395</v>
      </c>
    </row>
    <row r="1625" spans="1:6" x14ac:dyDescent="0.25">
      <c r="A1625" s="192">
        <v>88290</v>
      </c>
      <c r="B1625" s="192" t="s">
        <v>3396</v>
      </c>
      <c r="C1625" s="192" t="s">
        <v>3396</v>
      </c>
      <c r="D1625" s="192" t="s">
        <v>1914</v>
      </c>
      <c r="E1625" s="192" t="s">
        <v>3397</v>
      </c>
      <c r="F1625" s="192" t="s">
        <v>3398</v>
      </c>
    </row>
    <row r="1626" spans="1:6" x14ac:dyDescent="0.25">
      <c r="A1626" s="192">
        <v>88291</v>
      </c>
      <c r="B1626" s="192" t="s">
        <v>3396</v>
      </c>
      <c r="C1626" s="192" t="s">
        <v>3396</v>
      </c>
      <c r="D1626" s="192" t="s">
        <v>1914</v>
      </c>
      <c r="E1626" s="192" t="s">
        <v>3399</v>
      </c>
      <c r="F1626" s="192" t="s">
        <v>3400</v>
      </c>
    </row>
    <row r="1627" spans="1:6" x14ac:dyDescent="0.25">
      <c r="A1627" s="192">
        <v>88295</v>
      </c>
      <c r="B1627" s="192" t="s">
        <v>90</v>
      </c>
      <c r="C1627" s="192" t="s">
        <v>3273</v>
      </c>
      <c r="D1627" s="192" t="s">
        <v>1914</v>
      </c>
      <c r="E1627" s="192" t="s">
        <v>3401</v>
      </c>
      <c r="F1627" s="192" t="s">
        <v>3402</v>
      </c>
    </row>
    <row r="1628" spans="1:6" x14ac:dyDescent="0.25">
      <c r="A1628" s="192">
        <v>88296</v>
      </c>
      <c r="B1628" s="192" t="s">
        <v>90</v>
      </c>
      <c r="C1628" s="192" t="s">
        <v>3273</v>
      </c>
      <c r="D1628" s="192" t="s">
        <v>1914</v>
      </c>
      <c r="E1628" s="192" t="s">
        <v>3403</v>
      </c>
      <c r="F1628" s="192" t="s">
        <v>3404</v>
      </c>
    </row>
    <row r="1629" spans="1:6" x14ac:dyDescent="0.25">
      <c r="A1629" s="192">
        <v>88297</v>
      </c>
      <c r="B1629" s="192" t="s">
        <v>90</v>
      </c>
      <c r="C1629" s="192" t="s">
        <v>3273</v>
      </c>
      <c r="D1629" s="192" t="s">
        <v>1914</v>
      </c>
      <c r="E1629" s="192" t="s">
        <v>3405</v>
      </c>
      <c r="F1629" s="192" t="s">
        <v>3406</v>
      </c>
    </row>
    <row r="1630" spans="1:6" x14ac:dyDescent="0.25">
      <c r="A1630" s="192">
        <v>88298</v>
      </c>
      <c r="B1630" s="192" t="s">
        <v>90</v>
      </c>
      <c r="C1630" s="192" t="s">
        <v>3273</v>
      </c>
      <c r="D1630" s="192" t="s">
        <v>1914</v>
      </c>
      <c r="E1630" s="192" t="s">
        <v>3407</v>
      </c>
      <c r="F1630" s="192" t="s">
        <v>3408</v>
      </c>
    </row>
    <row r="1631" spans="1:6" x14ac:dyDescent="0.25">
      <c r="A1631" s="192">
        <v>88299</v>
      </c>
      <c r="B1631" s="192" t="s">
        <v>90</v>
      </c>
      <c r="C1631" s="192" t="s">
        <v>3273</v>
      </c>
      <c r="D1631" s="192" t="s">
        <v>1914</v>
      </c>
      <c r="E1631" s="192" t="s">
        <v>3409</v>
      </c>
      <c r="F1631" s="192" t="s">
        <v>3410</v>
      </c>
    </row>
    <row r="1632" spans="1:6" x14ac:dyDescent="0.25">
      <c r="A1632" s="192">
        <v>88300</v>
      </c>
      <c r="B1632" s="192" t="s">
        <v>87</v>
      </c>
      <c r="C1632" s="192" t="s">
        <v>3270</v>
      </c>
      <c r="D1632" s="192" t="s">
        <v>169</v>
      </c>
      <c r="E1632" s="192" t="s">
        <v>3411</v>
      </c>
      <c r="F1632" s="192" t="s">
        <v>3412</v>
      </c>
    </row>
    <row r="1633" spans="1:6" x14ac:dyDescent="0.25">
      <c r="A1633" s="192">
        <v>88301</v>
      </c>
      <c r="B1633" s="192" t="s">
        <v>90</v>
      </c>
      <c r="C1633" s="192" t="s">
        <v>3273</v>
      </c>
      <c r="D1633" s="192" t="s">
        <v>1914</v>
      </c>
      <c r="E1633" s="192" t="s">
        <v>3413</v>
      </c>
      <c r="F1633" s="192" t="s">
        <v>3414</v>
      </c>
    </row>
    <row r="1634" spans="1:6" x14ac:dyDescent="0.25">
      <c r="A1634" s="192">
        <v>88502</v>
      </c>
      <c r="B1634" s="192" t="s">
        <v>87</v>
      </c>
      <c r="C1634" s="192" t="s">
        <v>3415</v>
      </c>
      <c r="D1634" s="192" t="s">
        <v>169</v>
      </c>
      <c r="E1634" s="192" t="s">
        <v>3416</v>
      </c>
      <c r="F1634" s="192" t="s">
        <v>3417</v>
      </c>
    </row>
    <row r="1635" spans="1:6" x14ac:dyDescent="0.25">
      <c r="A1635" s="192">
        <v>88503</v>
      </c>
      <c r="B1635" s="192" t="s">
        <v>87</v>
      </c>
      <c r="C1635" s="192" t="s">
        <v>3270</v>
      </c>
      <c r="D1635" s="192" t="s">
        <v>169</v>
      </c>
      <c r="E1635" s="192" t="s">
        <v>3418</v>
      </c>
      <c r="F1635" s="192" t="s">
        <v>3419</v>
      </c>
    </row>
    <row r="1636" spans="1:6" x14ac:dyDescent="0.25">
      <c r="A1636" s="192">
        <v>88504</v>
      </c>
      <c r="B1636" s="192" t="s">
        <v>87</v>
      </c>
      <c r="C1636" s="192" t="s">
        <v>3270</v>
      </c>
      <c r="D1636" s="192" t="s">
        <v>169</v>
      </c>
      <c r="E1636" s="192" t="s">
        <v>3420</v>
      </c>
      <c r="F1636" s="192" t="s">
        <v>3421</v>
      </c>
    </row>
    <row r="1637" spans="1:6" x14ac:dyDescent="0.25">
      <c r="A1637" s="192">
        <v>88505</v>
      </c>
      <c r="B1637" s="192" t="s">
        <v>87</v>
      </c>
      <c r="C1637" s="192" t="s">
        <v>3270</v>
      </c>
      <c r="D1637" s="192" t="s">
        <v>169</v>
      </c>
      <c r="E1637" s="192" t="s">
        <v>3422</v>
      </c>
      <c r="F1637" s="192" t="s">
        <v>3423</v>
      </c>
    </row>
    <row r="1638" spans="1:6" x14ac:dyDescent="0.25">
      <c r="A1638" s="192">
        <v>88506</v>
      </c>
      <c r="B1638" s="192" t="s">
        <v>87</v>
      </c>
      <c r="C1638" s="192" t="s">
        <v>3270</v>
      </c>
      <c r="D1638" s="192" t="s">
        <v>169</v>
      </c>
      <c r="E1638" s="192" t="s">
        <v>3424</v>
      </c>
      <c r="F1638" s="192" t="s">
        <v>3425</v>
      </c>
    </row>
    <row r="1639" spans="1:6" x14ac:dyDescent="0.25">
      <c r="A1639" s="192">
        <v>88507</v>
      </c>
      <c r="B1639" s="192" t="s">
        <v>87</v>
      </c>
      <c r="C1639" s="192" t="s">
        <v>3270</v>
      </c>
      <c r="D1639" s="192" t="s">
        <v>169</v>
      </c>
      <c r="E1639" s="192" t="s">
        <v>3426</v>
      </c>
      <c r="F1639" s="192" t="s">
        <v>3427</v>
      </c>
    </row>
    <row r="1640" spans="1:6" x14ac:dyDescent="0.25">
      <c r="A1640" s="192">
        <v>88509</v>
      </c>
      <c r="B1640" s="192" t="s">
        <v>87</v>
      </c>
      <c r="C1640" s="192" t="s">
        <v>3270</v>
      </c>
      <c r="D1640" s="192" t="s">
        <v>169</v>
      </c>
      <c r="E1640" s="192" t="s">
        <v>3428</v>
      </c>
      <c r="F1640" s="192" t="s">
        <v>3429</v>
      </c>
    </row>
    <row r="1641" spans="1:6" x14ac:dyDescent="0.25">
      <c r="A1641" s="192">
        <v>88510</v>
      </c>
      <c r="B1641" s="192" t="s">
        <v>87</v>
      </c>
      <c r="C1641" s="192" t="s">
        <v>3270</v>
      </c>
      <c r="D1641" s="192" t="s">
        <v>169</v>
      </c>
      <c r="E1641" s="192" t="s">
        <v>3430</v>
      </c>
      <c r="F1641" s="192" t="s">
        <v>3431</v>
      </c>
    </row>
    <row r="1642" spans="1:6" x14ac:dyDescent="0.25">
      <c r="A1642" s="192">
        <v>88511</v>
      </c>
      <c r="B1642" s="192" t="s">
        <v>34</v>
      </c>
      <c r="C1642" s="192" t="s">
        <v>34</v>
      </c>
      <c r="D1642" s="192" t="s">
        <v>169</v>
      </c>
      <c r="E1642" s="192" t="s">
        <v>3432</v>
      </c>
      <c r="F1642" s="192" t="s">
        <v>3433</v>
      </c>
    </row>
    <row r="1643" spans="1:6" x14ac:dyDescent="0.25">
      <c r="A1643" s="192">
        <v>88512</v>
      </c>
      <c r="B1643" s="192" t="s">
        <v>87</v>
      </c>
      <c r="C1643" s="192" t="s">
        <v>3270</v>
      </c>
      <c r="D1643" s="192" t="s">
        <v>169</v>
      </c>
      <c r="E1643" s="192" t="s">
        <v>3434</v>
      </c>
      <c r="F1643" s="192" t="s">
        <v>3435</v>
      </c>
    </row>
    <row r="1644" spans="1:6" x14ac:dyDescent="0.25">
      <c r="A1644" s="192">
        <v>88513</v>
      </c>
      <c r="B1644" s="192" t="s">
        <v>87</v>
      </c>
      <c r="C1644" s="192" t="s">
        <v>3270</v>
      </c>
      <c r="D1644" s="192" t="s">
        <v>169</v>
      </c>
      <c r="E1644" s="192" t="s">
        <v>3436</v>
      </c>
      <c r="F1644" s="192" t="s">
        <v>3437</v>
      </c>
    </row>
    <row r="1645" spans="1:6" x14ac:dyDescent="0.25">
      <c r="A1645" s="192">
        <v>88514</v>
      </c>
      <c r="B1645" s="192" t="s">
        <v>28</v>
      </c>
      <c r="C1645" s="192" t="s">
        <v>28</v>
      </c>
      <c r="D1645" s="192" t="s">
        <v>169</v>
      </c>
      <c r="E1645" s="192" t="s">
        <v>3438</v>
      </c>
      <c r="F1645" s="192" t="s">
        <v>3439</v>
      </c>
    </row>
    <row r="1646" spans="1:6" x14ac:dyDescent="0.25">
      <c r="A1646" s="192">
        <v>88515</v>
      </c>
      <c r="B1646" s="192" t="s">
        <v>87</v>
      </c>
      <c r="C1646" s="192" t="s">
        <v>3270</v>
      </c>
      <c r="D1646" s="192" t="s">
        <v>169</v>
      </c>
      <c r="E1646" s="192" t="s">
        <v>3440</v>
      </c>
      <c r="F1646" s="192" t="s">
        <v>3441</v>
      </c>
    </row>
    <row r="1647" spans="1:6" x14ac:dyDescent="0.25">
      <c r="A1647" s="192">
        <v>88516</v>
      </c>
      <c r="B1647" s="192" t="s">
        <v>87</v>
      </c>
      <c r="C1647" s="192" t="s">
        <v>3270</v>
      </c>
      <c r="D1647" s="192" t="s">
        <v>169</v>
      </c>
      <c r="E1647" s="192" t="s">
        <v>3442</v>
      </c>
      <c r="F1647" s="192" t="s">
        <v>3443</v>
      </c>
    </row>
    <row r="1648" spans="1:6" x14ac:dyDescent="0.25">
      <c r="A1648" s="192">
        <v>88517</v>
      </c>
      <c r="B1648" s="192" t="s">
        <v>87</v>
      </c>
      <c r="C1648" s="192" t="s">
        <v>3270</v>
      </c>
      <c r="D1648" s="192" t="s">
        <v>169</v>
      </c>
      <c r="E1648" s="192" t="s">
        <v>3444</v>
      </c>
      <c r="F1648" s="192" t="s">
        <v>3445</v>
      </c>
    </row>
    <row r="1649" spans="1:6" x14ac:dyDescent="0.25">
      <c r="A1649" s="192">
        <v>88518</v>
      </c>
      <c r="B1649" s="192" t="s">
        <v>87</v>
      </c>
      <c r="C1649" s="192" t="s">
        <v>3270</v>
      </c>
      <c r="D1649" s="192" t="s">
        <v>169</v>
      </c>
      <c r="E1649" s="192" t="s">
        <v>3446</v>
      </c>
      <c r="F1649" s="192" t="s">
        <v>3447</v>
      </c>
    </row>
    <row r="1650" spans="1:6" x14ac:dyDescent="0.25">
      <c r="A1650" s="192">
        <v>88519</v>
      </c>
      <c r="B1650" s="192" t="s">
        <v>87</v>
      </c>
      <c r="C1650" s="192" t="s">
        <v>3270</v>
      </c>
      <c r="D1650" s="192" t="s">
        <v>169</v>
      </c>
      <c r="E1650" s="192" t="s">
        <v>3448</v>
      </c>
      <c r="F1650" s="192" t="s">
        <v>3449</v>
      </c>
    </row>
    <row r="1651" spans="1:6" x14ac:dyDescent="0.25">
      <c r="A1651" s="192">
        <v>88520</v>
      </c>
      <c r="B1651" s="192" t="s">
        <v>28</v>
      </c>
      <c r="C1651" s="192" t="s">
        <v>28</v>
      </c>
      <c r="D1651" s="192" t="s">
        <v>169</v>
      </c>
      <c r="E1651" s="192" t="s">
        <v>3450</v>
      </c>
      <c r="F1651" s="192" t="s">
        <v>3451</v>
      </c>
    </row>
    <row r="1652" spans="1:6" x14ac:dyDescent="0.25">
      <c r="A1652" s="192">
        <v>88521</v>
      </c>
      <c r="B1652" s="192" t="s">
        <v>87</v>
      </c>
      <c r="C1652" s="192" t="s">
        <v>3270</v>
      </c>
      <c r="D1652" s="192" t="s">
        <v>169</v>
      </c>
      <c r="E1652" s="192" t="s">
        <v>3452</v>
      </c>
      <c r="F1652" s="192" t="s">
        <v>3453</v>
      </c>
    </row>
    <row r="1653" spans="1:6" x14ac:dyDescent="0.25">
      <c r="A1653" s="192">
        <v>88522</v>
      </c>
      <c r="B1653" s="192" t="s">
        <v>87</v>
      </c>
      <c r="C1653" s="192" t="s">
        <v>3270</v>
      </c>
      <c r="D1653" s="192" t="s">
        <v>169</v>
      </c>
      <c r="E1653" s="192" t="s">
        <v>3454</v>
      </c>
      <c r="F1653" s="192" t="s">
        <v>3455</v>
      </c>
    </row>
    <row r="1654" spans="1:6" x14ac:dyDescent="0.25">
      <c r="A1654" s="192">
        <v>88523</v>
      </c>
      <c r="B1654" s="192" t="s">
        <v>87</v>
      </c>
      <c r="C1654" s="192" t="s">
        <v>3270</v>
      </c>
      <c r="D1654" s="192" t="s">
        <v>169</v>
      </c>
      <c r="E1654" s="192" t="s">
        <v>3456</v>
      </c>
      <c r="F1654" s="192" t="s">
        <v>3457</v>
      </c>
    </row>
    <row r="1655" spans="1:6" x14ac:dyDescent="0.25">
      <c r="A1655" s="192">
        <v>88526</v>
      </c>
      <c r="B1655" s="192" t="s">
        <v>87</v>
      </c>
      <c r="C1655" s="192" t="s">
        <v>3270</v>
      </c>
      <c r="D1655" s="192" t="s">
        <v>169</v>
      </c>
      <c r="E1655" s="192" t="s">
        <v>3458</v>
      </c>
      <c r="F1655" s="192" t="s">
        <v>3459</v>
      </c>
    </row>
    <row r="1656" spans="1:6" x14ac:dyDescent="0.25">
      <c r="A1656" s="192">
        <v>88527</v>
      </c>
      <c r="B1656" s="192" t="s">
        <v>87</v>
      </c>
      <c r="C1656" s="192" t="s">
        <v>3270</v>
      </c>
      <c r="D1656" s="192" t="s">
        <v>169</v>
      </c>
      <c r="E1656" s="192" t="s">
        <v>3460</v>
      </c>
      <c r="F1656" s="192" t="s">
        <v>3461</v>
      </c>
    </row>
    <row r="1657" spans="1:6" x14ac:dyDescent="0.25">
      <c r="A1657" s="192">
        <v>88534</v>
      </c>
      <c r="B1657" s="192" t="s">
        <v>87</v>
      </c>
      <c r="C1657" s="192" t="s">
        <v>3270</v>
      </c>
      <c r="D1657" s="192" t="s">
        <v>169</v>
      </c>
      <c r="E1657" s="192" t="s">
        <v>3462</v>
      </c>
      <c r="F1657" s="192" t="s">
        <v>3463</v>
      </c>
    </row>
    <row r="1658" spans="1:6" x14ac:dyDescent="0.25">
      <c r="A1658" s="192">
        <v>88535</v>
      </c>
      <c r="B1658" s="192" t="s">
        <v>50</v>
      </c>
      <c r="C1658" s="192" t="s">
        <v>50</v>
      </c>
      <c r="D1658" s="192" t="s">
        <v>169</v>
      </c>
      <c r="E1658" s="192" t="s">
        <v>3464</v>
      </c>
      <c r="F1658" s="192" t="s">
        <v>3465</v>
      </c>
    </row>
    <row r="1659" spans="1:6" x14ac:dyDescent="0.25">
      <c r="A1659" s="192">
        <v>88536</v>
      </c>
      <c r="B1659" s="192" t="s">
        <v>87</v>
      </c>
      <c r="C1659" s="192" t="s">
        <v>3270</v>
      </c>
      <c r="D1659" s="192" t="s">
        <v>169</v>
      </c>
      <c r="E1659" s="192" t="s">
        <v>3466</v>
      </c>
      <c r="F1659" s="192" t="s">
        <v>3467</v>
      </c>
    </row>
    <row r="1660" spans="1:6" x14ac:dyDescent="0.25">
      <c r="A1660" s="192">
        <v>88540</v>
      </c>
      <c r="B1660" s="192" t="s">
        <v>87</v>
      </c>
      <c r="C1660" s="192" t="s">
        <v>3270</v>
      </c>
      <c r="D1660" s="192" t="s">
        <v>169</v>
      </c>
      <c r="E1660" s="192" t="s">
        <v>3468</v>
      </c>
      <c r="F1660" s="192" t="s">
        <v>3469</v>
      </c>
    </row>
    <row r="1661" spans="1:6" x14ac:dyDescent="0.25">
      <c r="A1661" s="192">
        <v>88541</v>
      </c>
      <c r="B1661" s="192" t="s">
        <v>87</v>
      </c>
      <c r="C1661" s="192" t="s">
        <v>3270</v>
      </c>
      <c r="D1661" s="192" t="s">
        <v>169</v>
      </c>
      <c r="E1661" s="192" t="s">
        <v>3358</v>
      </c>
      <c r="F1661" s="192" t="s">
        <v>3470</v>
      </c>
    </row>
    <row r="1662" spans="1:6" x14ac:dyDescent="0.25">
      <c r="A1662" s="192">
        <v>88542</v>
      </c>
      <c r="B1662" s="192" t="s">
        <v>87</v>
      </c>
      <c r="C1662" s="192" t="s">
        <v>3270</v>
      </c>
      <c r="D1662" s="192" t="s">
        <v>169</v>
      </c>
      <c r="E1662" s="192" t="s">
        <v>3471</v>
      </c>
      <c r="F1662" s="192" t="s">
        <v>3472</v>
      </c>
    </row>
    <row r="1663" spans="1:6" x14ac:dyDescent="0.25">
      <c r="A1663" s="192">
        <v>88544</v>
      </c>
      <c r="B1663" s="192" t="s">
        <v>46</v>
      </c>
      <c r="C1663" s="192" t="s">
        <v>46</v>
      </c>
      <c r="D1663" s="192" t="s">
        <v>169</v>
      </c>
      <c r="E1663" s="192" t="s">
        <v>3473</v>
      </c>
      <c r="F1663" s="192" t="s">
        <v>3474</v>
      </c>
    </row>
    <row r="1664" spans="1:6" x14ac:dyDescent="0.25">
      <c r="A1664" s="192">
        <v>88545</v>
      </c>
      <c r="B1664" s="192" t="s">
        <v>87</v>
      </c>
      <c r="C1664" s="192" t="s">
        <v>3270</v>
      </c>
      <c r="D1664" s="192" t="s">
        <v>169</v>
      </c>
      <c r="E1664" s="192" t="s">
        <v>3475</v>
      </c>
      <c r="F1664" s="192" t="s">
        <v>3476</v>
      </c>
    </row>
    <row r="1665" spans="1:6" x14ac:dyDescent="0.25">
      <c r="A1665" s="192">
        <v>88546</v>
      </c>
      <c r="B1665" s="192" t="s">
        <v>87</v>
      </c>
      <c r="C1665" s="192" t="s">
        <v>3468</v>
      </c>
      <c r="D1665" s="192" t="s">
        <v>169</v>
      </c>
      <c r="E1665" s="192" t="s">
        <v>3468</v>
      </c>
      <c r="F1665" s="192" t="s">
        <v>3477</v>
      </c>
    </row>
    <row r="1666" spans="1:6" x14ac:dyDescent="0.25">
      <c r="A1666" s="192">
        <v>88547</v>
      </c>
      <c r="B1666" s="192" t="s">
        <v>87</v>
      </c>
      <c r="C1666" s="192" t="s">
        <v>3270</v>
      </c>
      <c r="D1666" s="192" t="s">
        <v>169</v>
      </c>
      <c r="E1666" s="192" t="s">
        <v>3478</v>
      </c>
      <c r="F1666" s="192" t="s">
        <v>3479</v>
      </c>
    </row>
    <row r="1667" spans="1:6" x14ac:dyDescent="0.25">
      <c r="A1667" s="192">
        <v>88548</v>
      </c>
      <c r="B1667" s="192" t="s">
        <v>87</v>
      </c>
      <c r="C1667" s="192" t="s">
        <v>3270</v>
      </c>
      <c r="D1667" s="192" t="s">
        <v>169</v>
      </c>
      <c r="E1667" s="192" t="s">
        <v>3370</v>
      </c>
      <c r="F1667" s="192" t="s">
        <v>3480</v>
      </c>
    </row>
    <row r="1668" spans="1:6" x14ac:dyDescent="0.25">
      <c r="A1668" s="192">
        <v>88550</v>
      </c>
      <c r="B1668" s="192" t="s">
        <v>87</v>
      </c>
      <c r="C1668" s="192" t="s">
        <v>3270</v>
      </c>
      <c r="D1668" s="192" t="s">
        <v>169</v>
      </c>
      <c r="E1668" s="192" t="s">
        <v>3481</v>
      </c>
      <c r="F1668" s="192" t="s">
        <v>3482</v>
      </c>
    </row>
    <row r="1669" spans="1:6" x14ac:dyDescent="0.25">
      <c r="A1669" s="192">
        <v>88555</v>
      </c>
      <c r="B1669" s="192" t="s">
        <v>87</v>
      </c>
      <c r="C1669" s="192" t="s">
        <v>3270</v>
      </c>
      <c r="D1669" s="192" t="s">
        <v>169</v>
      </c>
      <c r="E1669" s="192" t="s">
        <v>3374</v>
      </c>
      <c r="F1669" s="192" t="s">
        <v>3483</v>
      </c>
    </row>
    <row r="1670" spans="1:6" x14ac:dyDescent="0.25">
      <c r="A1670" s="192">
        <v>88556</v>
      </c>
      <c r="B1670" s="192" t="s">
        <v>87</v>
      </c>
      <c r="C1670" s="192" t="s">
        <v>3270</v>
      </c>
      <c r="D1670" s="192" t="s">
        <v>169</v>
      </c>
      <c r="E1670" s="192" t="s">
        <v>3376</v>
      </c>
      <c r="F1670" s="192" t="s">
        <v>3484</v>
      </c>
    </row>
    <row r="1671" spans="1:6" x14ac:dyDescent="0.25">
      <c r="A1671" s="192">
        <v>88557</v>
      </c>
      <c r="B1671" s="192" t="s">
        <v>87</v>
      </c>
      <c r="C1671" s="192" t="s">
        <v>3270</v>
      </c>
      <c r="D1671" s="192" t="s">
        <v>169</v>
      </c>
      <c r="E1671" s="192" t="s">
        <v>3378</v>
      </c>
      <c r="F1671" s="192" t="s">
        <v>3485</v>
      </c>
    </row>
    <row r="1672" spans="1:6" x14ac:dyDescent="0.25">
      <c r="A1672" s="192">
        <v>88570</v>
      </c>
      <c r="B1672" s="192" t="s">
        <v>87</v>
      </c>
      <c r="C1672" s="192" t="s">
        <v>3270</v>
      </c>
      <c r="D1672" s="192" t="s">
        <v>169</v>
      </c>
      <c r="E1672" s="192" t="s">
        <v>3486</v>
      </c>
      <c r="F1672" s="192" t="s">
        <v>3487</v>
      </c>
    </row>
    <row r="1673" spans="1:6" x14ac:dyDescent="0.25">
      <c r="A1673" s="192">
        <v>88580</v>
      </c>
      <c r="B1673" s="192" t="s">
        <v>87</v>
      </c>
      <c r="C1673" s="192" t="s">
        <v>3270</v>
      </c>
      <c r="D1673" s="192" t="s">
        <v>169</v>
      </c>
      <c r="E1673" s="192" t="s">
        <v>3488</v>
      </c>
      <c r="F1673" s="192" t="s">
        <v>3489</v>
      </c>
    </row>
    <row r="1674" spans="1:6" x14ac:dyDescent="0.25">
      <c r="A1674" s="192">
        <v>88584</v>
      </c>
      <c r="B1674" s="192" t="s">
        <v>87</v>
      </c>
      <c r="C1674" s="192" t="s">
        <v>3270</v>
      </c>
      <c r="D1674" s="192" t="s">
        <v>169</v>
      </c>
      <c r="E1674" s="192" t="s">
        <v>3490</v>
      </c>
      <c r="F1674" s="192" t="s">
        <v>3491</v>
      </c>
    </row>
    <row r="1675" spans="1:6" x14ac:dyDescent="0.25">
      <c r="A1675" s="192">
        <v>88585</v>
      </c>
      <c r="B1675" s="192" t="s">
        <v>87</v>
      </c>
      <c r="C1675" s="192" t="s">
        <v>3270</v>
      </c>
      <c r="D1675" s="192" t="s">
        <v>169</v>
      </c>
      <c r="E1675" s="192" t="s">
        <v>3492</v>
      </c>
      <c r="F1675" s="192" t="s">
        <v>3493</v>
      </c>
    </row>
    <row r="1676" spans="1:6" x14ac:dyDescent="0.25">
      <c r="A1676" s="192">
        <v>88586</v>
      </c>
      <c r="B1676" s="192" t="s">
        <v>87</v>
      </c>
      <c r="C1676" s="192" t="s">
        <v>3270</v>
      </c>
      <c r="D1676" s="192" t="s">
        <v>169</v>
      </c>
      <c r="E1676" s="192" t="s">
        <v>3494</v>
      </c>
      <c r="F1676" s="192" t="s">
        <v>3495</v>
      </c>
    </row>
    <row r="1677" spans="1:6" x14ac:dyDescent="0.25">
      <c r="A1677" s="192">
        <v>88587</v>
      </c>
      <c r="B1677" s="192" t="s">
        <v>87</v>
      </c>
      <c r="C1677" s="192" t="s">
        <v>3270</v>
      </c>
      <c r="D1677" s="192" t="s">
        <v>169</v>
      </c>
      <c r="E1677" s="192" t="s">
        <v>3496</v>
      </c>
      <c r="F1677" s="192" t="s">
        <v>3497</v>
      </c>
    </row>
    <row r="1678" spans="1:6" x14ac:dyDescent="0.25">
      <c r="A1678" s="192">
        <v>88588</v>
      </c>
      <c r="B1678" s="192" t="s">
        <v>87</v>
      </c>
      <c r="C1678" s="192" t="s">
        <v>3270</v>
      </c>
      <c r="D1678" s="192" t="s">
        <v>169</v>
      </c>
      <c r="E1678" s="192" t="s">
        <v>3498</v>
      </c>
      <c r="F1678" s="192" t="s">
        <v>3499</v>
      </c>
    </row>
    <row r="1679" spans="1:6" x14ac:dyDescent="0.25">
      <c r="A1679" s="192">
        <v>88589</v>
      </c>
      <c r="B1679" s="192" t="s">
        <v>87</v>
      </c>
      <c r="C1679" s="192" t="s">
        <v>3468</v>
      </c>
      <c r="D1679" s="192" t="s">
        <v>169</v>
      </c>
      <c r="E1679" s="192" t="s">
        <v>3500</v>
      </c>
      <c r="F1679" s="192" t="s">
        <v>3501</v>
      </c>
    </row>
    <row r="1680" spans="1:6" x14ac:dyDescent="0.25">
      <c r="A1680" s="192">
        <v>88590</v>
      </c>
      <c r="B1680" s="192" t="s">
        <v>87</v>
      </c>
      <c r="C1680" s="192" t="s">
        <v>3270</v>
      </c>
      <c r="D1680" s="192" t="s">
        <v>169</v>
      </c>
      <c r="E1680" s="192" t="s">
        <v>3502</v>
      </c>
      <c r="F1680" s="192" t="s">
        <v>3503</v>
      </c>
    </row>
    <row r="1681" spans="1:6" x14ac:dyDescent="0.25">
      <c r="A1681" s="192">
        <v>88591</v>
      </c>
      <c r="B1681" s="192" t="s">
        <v>87</v>
      </c>
      <c r="C1681" s="192" t="s">
        <v>3270</v>
      </c>
      <c r="D1681" s="192" t="s">
        <v>169</v>
      </c>
      <c r="E1681" s="192" t="s">
        <v>3504</v>
      </c>
      <c r="F1681" s="192" t="s">
        <v>3505</v>
      </c>
    </row>
    <row r="1682" spans="1:6" x14ac:dyDescent="0.25">
      <c r="A1682" s="192">
        <v>88592</v>
      </c>
      <c r="B1682" s="192" t="s">
        <v>87</v>
      </c>
      <c r="C1682" s="192" t="s">
        <v>3270</v>
      </c>
      <c r="D1682" s="192" t="s">
        <v>169</v>
      </c>
      <c r="E1682" s="192" t="s">
        <v>3506</v>
      </c>
      <c r="F1682" s="192" t="s">
        <v>3507</v>
      </c>
    </row>
    <row r="1683" spans="1:6" x14ac:dyDescent="0.25">
      <c r="A1683" s="192">
        <v>88593</v>
      </c>
      <c r="B1683" s="192" t="s">
        <v>87</v>
      </c>
      <c r="C1683" s="192" t="s">
        <v>3270</v>
      </c>
      <c r="D1683" s="192" t="s">
        <v>169</v>
      </c>
      <c r="E1683" s="192" t="s">
        <v>3508</v>
      </c>
      <c r="F1683" s="192" t="s">
        <v>3509</v>
      </c>
    </row>
    <row r="1684" spans="1:6" x14ac:dyDescent="0.25">
      <c r="A1684" s="192">
        <v>88594</v>
      </c>
      <c r="B1684" s="192" t="s">
        <v>87</v>
      </c>
      <c r="C1684" s="192" t="s">
        <v>3270</v>
      </c>
      <c r="D1684" s="192" t="s">
        <v>169</v>
      </c>
      <c r="E1684" s="192" t="s">
        <v>3510</v>
      </c>
      <c r="F1684" s="192" t="s">
        <v>3511</v>
      </c>
    </row>
    <row r="1685" spans="1:6" x14ac:dyDescent="0.25">
      <c r="A1685" s="192">
        <v>88595</v>
      </c>
      <c r="B1685" s="192" t="s">
        <v>87</v>
      </c>
      <c r="C1685" s="192" t="s">
        <v>3270</v>
      </c>
      <c r="D1685" s="192" t="s">
        <v>169</v>
      </c>
      <c r="E1685" s="192" t="s">
        <v>3401</v>
      </c>
      <c r="F1685" s="192" t="s">
        <v>3512</v>
      </c>
    </row>
    <row r="1686" spans="1:6" x14ac:dyDescent="0.25">
      <c r="A1686" s="192">
        <v>88596</v>
      </c>
      <c r="B1686" s="192" t="s">
        <v>87</v>
      </c>
      <c r="C1686" s="192" t="s">
        <v>3270</v>
      </c>
      <c r="D1686" s="192" t="s">
        <v>169</v>
      </c>
      <c r="E1686" s="192" t="s">
        <v>3513</v>
      </c>
      <c r="F1686" s="192" t="s">
        <v>3514</v>
      </c>
    </row>
    <row r="1687" spans="1:6" x14ac:dyDescent="0.25">
      <c r="A1687" s="192">
        <v>88597</v>
      </c>
      <c r="B1687" s="192" t="s">
        <v>87</v>
      </c>
      <c r="C1687" s="192" t="s">
        <v>3270</v>
      </c>
      <c r="D1687" s="192" t="s">
        <v>169</v>
      </c>
      <c r="E1687" s="192" t="s">
        <v>3515</v>
      </c>
      <c r="F1687" s="192" t="s">
        <v>3516</v>
      </c>
    </row>
    <row r="1688" spans="1:6" x14ac:dyDescent="0.25">
      <c r="A1688" s="192">
        <v>88598</v>
      </c>
      <c r="B1688" s="192" t="s">
        <v>87</v>
      </c>
      <c r="C1688" s="192" t="s">
        <v>3270</v>
      </c>
      <c r="D1688" s="192" t="s">
        <v>169</v>
      </c>
      <c r="E1688" s="192" t="s">
        <v>3517</v>
      </c>
      <c r="F1688" s="192" t="s">
        <v>3518</v>
      </c>
    </row>
    <row r="1689" spans="1:6" x14ac:dyDescent="0.25">
      <c r="A1689" s="192">
        <v>88599</v>
      </c>
      <c r="B1689" s="192" t="s">
        <v>87</v>
      </c>
      <c r="C1689" s="192" t="s">
        <v>3270</v>
      </c>
      <c r="D1689" s="192" t="s">
        <v>169</v>
      </c>
      <c r="E1689" s="192" t="s">
        <v>3519</v>
      </c>
      <c r="F1689" s="192" t="s">
        <v>3520</v>
      </c>
    </row>
    <row r="1690" spans="1:6" x14ac:dyDescent="0.25">
      <c r="A1690" s="192">
        <v>88630</v>
      </c>
      <c r="B1690" s="192" t="s">
        <v>90</v>
      </c>
      <c r="C1690" s="192" t="s">
        <v>3273</v>
      </c>
      <c r="D1690" s="192" t="s">
        <v>1914</v>
      </c>
      <c r="E1690" s="192" t="s">
        <v>3521</v>
      </c>
      <c r="F1690" s="192" t="s">
        <v>3522</v>
      </c>
    </row>
    <row r="1691" spans="1:6" x14ac:dyDescent="0.25">
      <c r="A1691" s="192">
        <v>88631</v>
      </c>
      <c r="B1691" s="192" t="s">
        <v>90</v>
      </c>
      <c r="C1691" s="192" t="s">
        <v>3273</v>
      </c>
      <c r="D1691" s="192" t="s">
        <v>1914</v>
      </c>
      <c r="E1691" s="192" t="s">
        <v>3344</v>
      </c>
      <c r="F1691" s="192" t="s">
        <v>3523</v>
      </c>
    </row>
    <row r="1692" spans="1:6" x14ac:dyDescent="0.25">
      <c r="A1692" s="192">
        <v>88632</v>
      </c>
      <c r="B1692" s="192" t="s">
        <v>90</v>
      </c>
      <c r="C1692" s="192" t="s">
        <v>3273</v>
      </c>
      <c r="D1692" s="192" t="s">
        <v>1914</v>
      </c>
      <c r="E1692" s="192" t="s">
        <v>3346</v>
      </c>
      <c r="F1692" s="192" t="s">
        <v>3524</v>
      </c>
    </row>
    <row r="1693" spans="1:6" x14ac:dyDescent="0.25">
      <c r="A1693" s="192">
        <v>88633</v>
      </c>
      <c r="B1693" s="192" t="s">
        <v>90</v>
      </c>
      <c r="C1693" s="192" t="s">
        <v>3273</v>
      </c>
      <c r="D1693" s="192" t="s">
        <v>1914</v>
      </c>
      <c r="E1693" s="192" t="s">
        <v>3525</v>
      </c>
      <c r="F1693" s="192" t="s">
        <v>3526</v>
      </c>
    </row>
    <row r="1694" spans="1:6" x14ac:dyDescent="0.25">
      <c r="A1694" s="192">
        <v>88634</v>
      </c>
      <c r="B1694" s="192" t="s">
        <v>90</v>
      </c>
      <c r="C1694" s="192" t="s">
        <v>3273</v>
      </c>
      <c r="D1694" s="192" t="s">
        <v>1914</v>
      </c>
      <c r="E1694" s="192" t="s">
        <v>3527</v>
      </c>
      <c r="F1694" s="192" t="s">
        <v>3528</v>
      </c>
    </row>
    <row r="1695" spans="1:6" x14ac:dyDescent="0.25">
      <c r="A1695" s="192">
        <v>88710</v>
      </c>
      <c r="B1695" s="192" t="s">
        <v>90</v>
      </c>
      <c r="C1695" s="192" t="s">
        <v>3273</v>
      </c>
      <c r="D1695" s="192" t="s">
        <v>1914</v>
      </c>
      <c r="E1695" s="192" t="s">
        <v>3529</v>
      </c>
      <c r="F1695" s="192" t="s">
        <v>3530</v>
      </c>
    </row>
    <row r="1696" spans="1:6" x14ac:dyDescent="0.25">
      <c r="A1696" s="192">
        <v>88711</v>
      </c>
      <c r="B1696" s="192" t="s">
        <v>87</v>
      </c>
      <c r="C1696" s="192" t="s">
        <v>3270</v>
      </c>
      <c r="D1696" s="192" t="s">
        <v>169</v>
      </c>
      <c r="E1696" s="192" t="s">
        <v>3531</v>
      </c>
      <c r="F1696" s="192" t="s">
        <v>3532</v>
      </c>
    </row>
    <row r="1697" spans="1:8" x14ac:dyDescent="0.25">
      <c r="A1697" s="192">
        <v>88801</v>
      </c>
      <c r="B1697" s="192" t="s">
        <v>90</v>
      </c>
      <c r="C1697" s="192" t="s">
        <v>3273</v>
      </c>
      <c r="D1697" s="192" t="s">
        <v>1914</v>
      </c>
      <c r="E1697" s="192" t="s">
        <v>3533</v>
      </c>
      <c r="F1697" s="192" t="s">
        <v>3534</v>
      </c>
    </row>
    <row r="1698" spans="1:8" x14ac:dyDescent="0.25">
      <c r="A1698" s="192">
        <v>88802</v>
      </c>
      <c r="B1698" s="192" t="s">
        <v>87</v>
      </c>
      <c r="C1698" s="192" t="s">
        <v>3270</v>
      </c>
      <c r="D1698" s="192" t="s">
        <v>169</v>
      </c>
      <c r="E1698" s="192" t="s">
        <v>3535</v>
      </c>
      <c r="F1698" s="192" t="s">
        <v>3536</v>
      </c>
    </row>
    <row r="1699" spans="1:8" x14ac:dyDescent="0.25">
      <c r="A1699" s="192">
        <v>89000</v>
      </c>
      <c r="B1699" s="192" t="s">
        <v>90</v>
      </c>
      <c r="C1699" s="192" t="s">
        <v>3273</v>
      </c>
      <c r="D1699" s="192" t="s">
        <v>1914</v>
      </c>
      <c r="E1699" s="192" t="s">
        <v>3537</v>
      </c>
      <c r="F1699" s="192" t="s">
        <v>3538</v>
      </c>
    </row>
    <row r="1700" spans="1:8" x14ac:dyDescent="0.25">
      <c r="A1700" s="192">
        <v>89525</v>
      </c>
      <c r="B1700" s="192" t="s">
        <v>90</v>
      </c>
      <c r="C1700" s="192" t="s">
        <v>3273</v>
      </c>
      <c r="D1700" s="192" t="s">
        <v>1914</v>
      </c>
      <c r="E1700" s="192" t="s">
        <v>3539</v>
      </c>
      <c r="F1700" s="192" t="s">
        <v>3540</v>
      </c>
    </row>
    <row r="1701" spans="1:8" x14ac:dyDescent="0.25">
      <c r="A1701" s="192">
        <v>89526</v>
      </c>
      <c r="B1701" s="192" t="s">
        <v>3396</v>
      </c>
      <c r="C1701" s="192" t="s">
        <v>3396</v>
      </c>
      <c r="D1701" s="192" t="s">
        <v>1914</v>
      </c>
      <c r="E1701" s="192" t="s">
        <v>3541</v>
      </c>
      <c r="F1701" s="192" t="s">
        <v>3542</v>
      </c>
    </row>
    <row r="1702" spans="1:8" x14ac:dyDescent="0.25">
      <c r="A1702" s="192">
        <v>89527</v>
      </c>
      <c r="B1702" s="192" t="s">
        <v>90</v>
      </c>
      <c r="C1702" s="192" t="s">
        <v>3273</v>
      </c>
      <c r="D1702" s="192" t="s">
        <v>1914</v>
      </c>
      <c r="E1702" s="192" t="s">
        <v>3543</v>
      </c>
      <c r="F1702" s="192" t="s">
        <v>3544</v>
      </c>
    </row>
    <row r="1703" spans="1:8" x14ac:dyDescent="0.25">
      <c r="A1703" s="192">
        <v>89528</v>
      </c>
      <c r="B1703" s="192" t="s">
        <v>90</v>
      </c>
      <c r="C1703" s="192" t="s">
        <v>3273</v>
      </c>
      <c r="D1703" s="192" t="s">
        <v>1914</v>
      </c>
      <c r="E1703" s="192" t="s">
        <v>3545</v>
      </c>
      <c r="F1703" s="192" t="s">
        <v>3546</v>
      </c>
    </row>
    <row r="1704" spans="1:8" x14ac:dyDescent="0.25">
      <c r="A1704" s="192">
        <v>89528</v>
      </c>
      <c r="B1704" s="192" t="s">
        <v>90</v>
      </c>
      <c r="C1704" s="192" t="s">
        <v>3273</v>
      </c>
      <c r="D1704" s="192" t="s">
        <v>1914</v>
      </c>
      <c r="E1704" s="192" t="s">
        <v>3545</v>
      </c>
      <c r="F1704" s="192" t="s">
        <v>3546</v>
      </c>
      <c r="H1704" s="192"/>
    </row>
    <row r="1705" spans="1:8" x14ac:dyDescent="0.25">
      <c r="A1705" s="192">
        <v>88991</v>
      </c>
      <c r="B1705" s="192" t="s">
        <v>95</v>
      </c>
      <c r="C1705" s="192" t="s">
        <v>95</v>
      </c>
      <c r="D1705" s="192" t="s">
        <v>1914</v>
      </c>
      <c r="E1705" s="192" t="s">
        <v>3547</v>
      </c>
      <c r="F1705" s="192" t="s">
        <v>3548</v>
      </c>
      <c r="H1705" s="192"/>
    </row>
    <row r="1706" spans="1:8" x14ac:dyDescent="0.25">
      <c r="A1706" s="192">
        <v>88992</v>
      </c>
      <c r="B1706" s="192" t="s">
        <v>97</v>
      </c>
      <c r="C1706" s="192" t="s">
        <v>97</v>
      </c>
      <c r="D1706" s="192" t="s">
        <v>169</v>
      </c>
      <c r="E1706" s="192" t="s">
        <v>3549</v>
      </c>
      <c r="F1706" s="192" t="s">
        <v>3550</v>
      </c>
    </row>
    <row r="1707" spans="1:8" x14ac:dyDescent="0.25">
      <c r="A1707" s="192">
        <v>70000</v>
      </c>
      <c r="B1707" s="192" t="s">
        <v>3551</v>
      </c>
      <c r="C1707" s="192" t="s">
        <v>3551</v>
      </c>
      <c r="D1707" s="192" t="s">
        <v>1914</v>
      </c>
      <c r="E1707" s="192" t="s">
        <v>3552</v>
      </c>
      <c r="F1707" s="192" t="s">
        <v>3553</v>
      </c>
    </row>
    <row r="1708" spans="1:8" x14ac:dyDescent="0.25">
      <c r="A1708" s="192">
        <v>88565</v>
      </c>
      <c r="B1708" s="192" t="s">
        <v>31</v>
      </c>
      <c r="C1708" s="192" t="s">
        <v>31</v>
      </c>
      <c r="D1708" s="192" t="s">
        <v>169</v>
      </c>
      <c r="E1708" s="192" t="s">
        <v>3554</v>
      </c>
      <c r="F1708" s="192" t="s">
        <v>3555</v>
      </c>
    </row>
    <row r="1709" spans="1:8" x14ac:dyDescent="0.25">
      <c r="A1709" s="192">
        <v>79999</v>
      </c>
      <c r="B1709" s="192" t="s">
        <v>95</v>
      </c>
      <c r="C1709" s="192" t="s">
        <v>95</v>
      </c>
      <c r="D1709" s="192" t="s">
        <v>1914</v>
      </c>
      <c r="E1709" s="192" t="s">
        <v>3556</v>
      </c>
      <c r="F1709" s="192" t="s">
        <v>3557</v>
      </c>
    </row>
    <row r="1710" spans="1:8" x14ac:dyDescent="0.25">
      <c r="A1710" s="192">
        <v>88996</v>
      </c>
      <c r="B1710" s="192" t="s">
        <v>97</v>
      </c>
      <c r="C1710" s="192" t="s">
        <v>97</v>
      </c>
      <c r="D1710" s="192" t="s">
        <v>169</v>
      </c>
      <c r="E1710" s="192" t="s">
        <v>3558</v>
      </c>
      <c r="F1710" s="192" t="s">
        <v>3559</v>
      </c>
    </row>
    <row r="1711" spans="1:8" x14ac:dyDescent="0.25">
      <c r="A1711" s="198">
        <v>49999</v>
      </c>
      <c r="B1711" s="199" t="s">
        <v>3560</v>
      </c>
      <c r="C1711" s="199" t="s">
        <v>3560</v>
      </c>
      <c r="D1711" s="199" t="s">
        <v>3561</v>
      </c>
      <c r="E1711" s="199" t="s">
        <v>3561</v>
      </c>
      <c r="F1711" s="199" t="s">
        <v>3562</v>
      </c>
      <c r="G1711" s="198"/>
    </row>
    <row r="1712" spans="1:8" x14ac:dyDescent="0.25">
      <c r="A1712" s="198">
        <v>88224</v>
      </c>
      <c r="B1712" s="192" t="s">
        <v>82</v>
      </c>
      <c r="C1712" s="192" t="s">
        <v>82</v>
      </c>
      <c r="D1712" s="200" t="s">
        <v>3563</v>
      </c>
      <c r="E1712" s="200" t="s">
        <v>3563</v>
      </c>
      <c r="F1712" s="200" t="s">
        <v>3564</v>
      </c>
      <c r="G1712" s="198"/>
    </row>
    <row r="1713" spans="1:7" x14ac:dyDescent="0.25">
      <c r="A1713" s="198">
        <v>88262</v>
      </c>
      <c r="B1713" s="192" t="s">
        <v>90</v>
      </c>
      <c r="C1713" s="192" t="s">
        <v>3273</v>
      </c>
      <c r="D1713" s="200" t="s">
        <v>3565</v>
      </c>
      <c r="E1713" s="200" t="s">
        <v>3565</v>
      </c>
      <c r="F1713" s="200" t="s">
        <v>3566</v>
      </c>
      <c r="G1713" s="198"/>
    </row>
    <row r="1714" spans="1:7" x14ac:dyDescent="0.25">
      <c r="A1714" s="198">
        <v>88263</v>
      </c>
      <c r="B1714" s="192" t="s">
        <v>90</v>
      </c>
      <c r="C1714" s="192" t="s">
        <v>3273</v>
      </c>
      <c r="D1714" s="200" t="s">
        <v>3567</v>
      </c>
      <c r="E1714" s="200" t="s">
        <v>3567</v>
      </c>
      <c r="F1714" s="200" t="s">
        <v>3568</v>
      </c>
      <c r="G1714" s="198"/>
    </row>
    <row r="1715" spans="1:7" x14ac:dyDescent="0.25">
      <c r="A1715" s="198">
        <v>88560</v>
      </c>
      <c r="B1715" s="192" t="s">
        <v>87</v>
      </c>
      <c r="C1715" s="192" t="s">
        <v>3270</v>
      </c>
      <c r="D1715" s="200" t="s">
        <v>3569</v>
      </c>
      <c r="E1715" s="200" t="s">
        <v>3569</v>
      </c>
      <c r="F1715" s="200" t="s">
        <v>3570</v>
      </c>
      <c r="G1715" s="198"/>
    </row>
    <row r="1716" spans="1:7" x14ac:dyDescent="0.25">
      <c r="A1716" s="198">
        <v>88561</v>
      </c>
      <c r="B1716" s="192" t="s">
        <v>87</v>
      </c>
      <c r="C1716" s="192" t="s">
        <v>3270</v>
      </c>
      <c r="D1716" s="200" t="s">
        <v>3571</v>
      </c>
      <c r="E1716" s="200" t="s">
        <v>3571</v>
      </c>
      <c r="F1716" s="200" t="s">
        <v>3572</v>
      </c>
      <c r="G1716" s="198"/>
    </row>
    <row r="1717" spans="1:7" x14ac:dyDescent="0.25">
      <c r="A1717" s="198">
        <v>88562</v>
      </c>
      <c r="B1717" s="192" t="s">
        <v>87</v>
      </c>
      <c r="C1717" s="192" t="s">
        <v>3270</v>
      </c>
      <c r="D1717" s="200" t="s">
        <v>3573</v>
      </c>
      <c r="E1717" s="200" t="s">
        <v>3573</v>
      </c>
      <c r="F1717" s="200" t="s">
        <v>3574</v>
      </c>
      <c r="G1717" s="198"/>
    </row>
    <row r="1718" spans="1:7" x14ac:dyDescent="0.25">
      <c r="A1718" s="198">
        <v>88563</v>
      </c>
      <c r="B1718" s="192" t="s">
        <v>87</v>
      </c>
      <c r="C1718" s="192" t="s">
        <v>3270</v>
      </c>
      <c r="D1718" s="200" t="s">
        <v>3575</v>
      </c>
      <c r="E1718" s="200" t="s">
        <v>3575</v>
      </c>
      <c r="F1718" s="200" t="s">
        <v>3576</v>
      </c>
      <c r="G1718" s="198"/>
    </row>
    <row r="1719" spans="1:7" x14ac:dyDescent="0.25">
      <c r="A1719" s="198">
        <v>40755</v>
      </c>
      <c r="B1719" s="192" t="s">
        <v>45</v>
      </c>
      <c r="C1719" s="192" t="s">
        <v>385</v>
      </c>
      <c r="D1719" s="197" t="s">
        <v>3577</v>
      </c>
      <c r="E1719" s="197" t="s">
        <v>3577</v>
      </c>
      <c r="F1719" s="201" t="s">
        <v>3578</v>
      </c>
      <c r="G1719" s="198"/>
    </row>
  </sheetData>
  <autoFilter ref="A1:F1719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Qtr</vt:lpstr>
      <vt:lpstr>Transfers</vt:lpstr>
      <vt:lpstr>Forecast Guide</vt:lpstr>
      <vt:lpstr>Account Category Hierarchy</vt:lpstr>
      <vt:lpstr>Transfers!Print_Area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Durack</dc:creator>
  <cp:lastModifiedBy>Windows User</cp:lastModifiedBy>
  <cp:lastPrinted>2019-11-21T15:32:15Z</cp:lastPrinted>
  <dcterms:created xsi:type="dcterms:W3CDTF">2019-10-17T20:31:44Z</dcterms:created>
  <dcterms:modified xsi:type="dcterms:W3CDTF">2020-01-07T16:07:04Z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